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\\Jupiter\Departamento_Agronomico\TARIFAS\TARIFA 26-27\CULTIVOS AGRÍCOLAS\INVIERNO\"/>
    </mc:Choice>
  </mc:AlternateContent>
  <xr:revisionPtr revIDLastSave="0" documentId="13_ncr:1_{5B32FF71-AC82-48D2-8ED8-A0C8B5B4E6FA}" xr6:coauthVersionLast="47" xr6:coauthVersionMax="47" xr10:uidLastSave="{00000000-0000-0000-0000-000000000000}"/>
  <bookViews>
    <workbookView xWindow="-20610" yWindow="-120" windowWidth="20730" windowHeight="11040" xr2:uid="{00000000-000D-0000-FFFF-FFFF00000000}"/>
  </bookViews>
  <sheets>
    <sheet name="Declaración" sheetId="1" r:id="rId1"/>
    <sheet name="Datos" sheetId="2" state="hidden" r:id="rId2"/>
    <sheet name="Codigos" sheetId="3" state="hidden" r:id="rId3"/>
  </sheets>
  <definedNames>
    <definedName name="_xleta.NOT" hidden="1" xlm="1">#NAME?</definedName>
    <definedName name="_xlnm.Print_Area" localSheetId="0">Declaración!$D$2:$U$26</definedName>
    <definedName name="_xlnm.Print_Titles" localSheetId="0">Declaración!$22:$25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2" i="1" l="1"/>
  <c r="Y27" i="1" l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2" i="1"/>
  <c r="Z32" i="1"/>
  <c r="AA32" i="1"/>
  <c r="AB32" i="1"/>
  <c r="Y33" i="1"/>
  <c r="Z33" i="1"/>
  <c r="AA33" i="1"/>
  <c r="AB33" i="1"/>
  <c r="Y34" i="1"/>
  <c r="Z34" i="1"/>
  <c r="AA34" i="1"/>
  <c r="AB34" i="1"/>
  <c r="Y35" i="1"/>
  <c r="Z35" i="1"/>
  <c r="AA35" i="1"/>
  <c r="AB35" i="1"/>
  <c r="Y36" i="1"/>
  <c r="Z36" i="1"/>
  <c r="AA36" i="1"/>
  <c r="AB36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AB26" i="1"/>
  <c r="AA26" i="1"/>
  <c r="Z26" i="1"/>
  <c r="Y26" i="1"/>
  <c r="P4" i="3" l="1"/>
  <c r="P3" i="3"/>
  <c r="P2" i="3"/>
  <c r="AC27" i="1" l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26" i="1"/>
</calcChain>
</file>

<file path=xl/sharedStrings.xml><?xml version="1.0" encoding="utf-8"?>
<sst xmlns="http://schemas.openxmlformats.org/spreadsheetml/2006/main" count="340" uniqueCount="135">
  <si>
    <t>PLANILLA ANEXA A LA SOLICITUD DE SEGUROS</t>
  </si>
  <si>
    <t>1-</t>
  </si>
  <si>
    <t>La presente planilla corresponde a la declaración de los bienes a modificar en la póliza referenciada.</t>
  </si>
  <si>
    <t>2-</t>
  </si>
  <si>
    <t>En la planilla se deberá completar los datos de: endoso a realizar y breve descipción</t>
  </si>
  <si>
    <t>3-</t>
  </si>
  <si>
    <t>Los datos de Certificado y Bien deben de corresponder a los datos que tiene la chacra a modificar en la póliza</t>
  </si>
  <si>
    <t>4-</t>
  </si>
  <si>
    <t>5-</t>
  </si>
  <si>
    <t>Si es un alta de chacra es obligatorio cargar el punto central de cada chacra a asegurar en Grados Decimales y en caso de contratar un adicional debe ingresar el dato de la lista desplegable, en caso contrario dejar en blanco</t>
  </si>
  <si>
    <t>Código Plan de Pago</t>
  </si>
  <si>
    <t>Planes de Pagos:</t>
  </si>
  <si>
    <t>Póliza</t>
  </si>
  <si>
    <t>ZAFRA A ASEGURAR:</t>
  </si>
  <si>
    <t>Tenga en cuenta que si desea borrar un dato en una celda ya completada, debe presionar la tecla 'suprimir' o 'delete' para dejarla en blanco nuevamente.</t>
  </si>
  <si>
    <t>Endoso</t>
  </si>
  <si>
    <t>DATOS DEL CULTIVO</t>
  </si>
  <si>
    <t>COBERTURAS (para rendimiento cargar la garantía)</t>
  </si>
  <si>
    <t>Acreedor</t>
  </si>
  <si>
    <t>Datos del bien</t>
  </si>
  <si>
    <t>Ubicación</t>
  </si>
  <si>
    <t>Cultivo</t>
  </si>
  <si>
    <t>Grados Decimales</t>
  </si>
  <si>
    <t>Superficie</t>
  </si>
  <si>
    <t>Aforo</t>
  </si>
  <si>
    <t>A realizar</t>
  </si>
  <si>
    <t>Breve descripción</t>
  </si>
  <si>
    <t>Cert.</t>
  </si>
  <si>
    <t>Bien</t>
  </si>
  <si>
    <t>Nombre de Chacra</t>
  </si>
  <si>
    <t>Departamento</t>
  </si>
  <si>
    <t>Lat.</t>
  </si>
  <si>
    <t>Long.</t>
  </si>
  <si>
    <t>ha</t>
  </si>
  <si>
    <t>U$S/ha</t>
  </si>
  <si>
    <t>Rendimiento</t>
  </si>
  <si>
    <t xml:space="preserve">Granizo/Inc. </t>
  </si>
  <si>
    <t>Resiembra</t>
  </si>
  <si>
    <t>Viento</t>
  </si>
  <si>
    <t>Helada</t>
  </si>
  <si>
    <t>Falta de Piso</t>
  </si>
  <si>
    <t>PAD</t>
  </si>
  <si>
    <t>Seccional Policial (1998)</t>
  </si>
  <si>
    <t>Observaciones</t>
  </si>
  <si>
    <t>Código del Acreedor</t>
  </si>
  <si>
    <t>Código Departamento</t>
  </si>
  <si>
    <t>Código Cultivo</t>
  </si>
  <si>
    <t>Código Granizo/Inc.</t>
  </si>
  <si>
    <t>Código Viento</t>
  </si>
  <si>
    <t>Código PAD</t>
  </si>
  <si>
    <t>CULTIVO</t>
  </si>
  <si>
    <t>RENDIMIENTO</t>
  </si>
  <si>
    <t>VIENTO</t>
  </si>
  <si>
    <t>INVIERNO</t>
  </si>
  <si>
    <t>VERANO</t>
  </si>
  <si>
    <t>Planes_de_Pagos</t>
  </si>
  <si>
    <t>SOJA</t>
  </si>
  <si>
    <t>TRIGO</t>
  </si>
  <si>
    <t>CEBADA</t>
  </si>
  <si>
    <t>MAIZ</t>
  </si>
  <si>
    <t>GIRASOL</t>
  </si>
  <si>
    <t>SORGO</t>
  </si>
  <si>
    <t>ARROZ</t>
  </si>
  <si>
    <t>MOHA</t>
  </si>
  <si>
    <t>SUDANGRASS</t>
  </si>
  <si>
    <t>AVENA</t>
  </si>
  <si>
    <t>COLZA</t>
  </si>
  <si>
    <t>CARINATA</t>
  </si>
  <si>
    <t>LUPINO</t>
  </si>
  <si>
    <t>VICIA</t>
  </si>
  <si>
    <t>RAIGAS</t>
  </si>
  <si>
    <t>FESTUCA</t>
  </si>
  <si>
    <t>DACTYLIS</t>
  </si>
  <si>
    <t>PHALARIS</t>
  </si>
  <si>
    <t>ALFALFA</t>
  </si>
  <si>
    <t>TRÉBOL</t>
  </si>
  <si>
    <t>LOTUS</t>
  </si>
  <si>
    <t>CAMELINA</t>
  </si>
  <si>
    <t>CONTADO (FECHA DE EMISIÒN)</t>
  </si>
  <si>
    <t>EXT. PLUS AMBOS PERÍODOS (21/1-20/3)</t>
  </si>
  <si>
    <t>SI</t>
  </si>
  <si>
    <t>PREVIO PAGO</t>
  </si>
  <si>
    <t>EXT. PLUS 1 (21/1-28/2)</t>
  </si>
  <si>
    <t>NO</t>
  </si>
  <si>
    <t>CON HILERADO</t>
  </si>
  <si>
    <t>CONTADO</t>
  </si>
  <si>
    <t>EXT. PLUS 2 (11/2-20/3)</t>
  </si>
  <si>
    <t>2 PAGOS</t>
  </si>
  <si>
    <t>3 PAGOS</t>
  </si>
  <si>
    <t>4 PAGOS</t>
  </si>
  <si>
    <t>5 PAGOS</t>
  </si>
  <si>
    <t>RAIGRÁS</t>
  </si>
  <si>
    <t>6 PAGOS</t>
  </si>
  <si>
    <t>7 PAGOS</t>
  </si>
  <si>
    <t>8 PAGOS</t>
  </si>
  <si>
    <t>9 PAGOS</t>
  </si>
  <si>
    <t>10 PAGOS</t>
  </si>
  <si>
    <t>1 PAGO DIFERIDO A FIN DE VIGENCIA</t>
  </si>
  <si>
    <t>DEPARTAMENTOS</t>
  </si>
  <si>
    <t>ARTIGAS</t>
  </si>
  <si>
    <t>CANELONES</t>
  </si>
  <si>
    <t>CERRO_LARGO</t>
  </si>
  <si>
    <t>COLONIA</t>
  </si>
  <si>
    <t>DURAZNO</t>
  </si>
  <si>
    <t>FLORES</t>
  </si>
  <si>
    <t>FLORIDA</t>
  </si>
  <si>
    <t>LAVALLEJA</t>
  </si>
  <si>
    <t>MONTEVIDEO</t>
  </si>
  <si>
    <t>MALDONADO</t>
  </si>
  <si>
    <t>PAYSANDU</t>
  </si>
  <si>
    <t>RÍO_NEGRO</t>
  </si>
  <si>
    <t>RIVERA</t>
  </si>
  <si>
    <t>ROCHA</t>
  </si>
  <si>
    <t>SALTO</t>
  </si>
  <si>
    <t>SAN_JOSÉ</t>
  </si>
  <si>
    <t>SORIANO</t>
  </si>
  <si>
    <t>TACUAREMBO</t>
  </si>
  <si>
    <t>TREINTA_Y_TRES</t>
  </si>
  <si>
    <t>Columna1</t>
  </si>
  <si>
    <t>Còdigo</t>
  </si>
  <si>
    <t>GRANIZO/INC</t>
  </si>
  <si>
    <t>FRANQUICIA 6%</t>
  </si>
  <si>
    <t>H</t>
  </si>
  <si>
    <t>A</t>
  </si>
  <si>
    <t>DEDUCIBLE 20%</t>
  </si>
  <si>
    <t>S</t>
  </si>
  <si>
    <t>P</t>
  </si>
  <si>
    <t>X</t>
  </si>
  <si>
    <t>EXTREMO</t>
  </si>
  <si>
    <t>E</t>
  </si>
  <si>
    <t>RESIEMBRA</t>
  </si>
  <si>
    <t>En caso de modificación se cargará el número de certificado y bien que figuran en la póliza emitida y el valor que quiere dejar asegurado (solo cargará el dato que modifica)</t>
  </si>
  <si>
    <t>ZAFRA 2026-2027</t>
  </si>
  <si>
    <t>V.1</t>
  </si>
  <si>
    <t>RAIGRAS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</si>
</sst>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0"/>
  </numFmts>
  <fonts count="3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8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b/>
      <sz val="14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name val="Tahoma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2" tint="-0.499984740745262"/>
      <name val="Aptos Narrow"/>
      <family val="2"/>
      <scheme val="minor"/>
    </font>
    <font>
      <sz val="10"/>
      <color theme="1"/>
      <name val="Arial"/>
      <family val="2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0"/>
      <color rgb="FFFFFFFF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30">
    <fill>
      <patternFill patternType="none"/>
    </fill>
    <fill>
      <patternFill patternType="gray125"/>
    </fill>
    <fill>
      <patternFill patternType="solid">
        <fgColor indexed="65"/>
        <bgColor theme="0"/>
      </patternFill>
    </fill>
    <fill>
      <patternFill patternType="solid">
        <fgColor rgb="FF00303C"/>
        <bgColor theme="0"/>
      </patternFill>
    </fill>
    <fill>
      <patternFill patternType="solid">
        <fgColor theme="0"/>
        <bgColor theme="0"/>
      </patternFill>
    </fill>
    <fill>
      <patternFill patternType="solid">
        <fgColor rgb="FFE5F4D0"/>
        <bgColor theme="0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EBEFDF"/>
        <bgColor theme="0"/>
      </patternFill>
    </fill>
    <fill>
      <patternFill patternType="solid">
        <fgColor rgb="FFEDEDED"/>
        <bgColor theme="0"/>
      </patternFill>
    </fill>
    <fill>
      <patternFill patternType="solid">
        <fgColor rgb="FFD6DCDA"/>
        <bgColor theme="0"/>
      </patternFill>
    </fill>
    <fill>
      <patternFill patternType="solid">
        <fgColor rgb="FFACB9CA"/>
        <bgColor theme="0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rgb="FF00303C"/>
        <bgColor rgb="FFFFFFFF"/>
      </patternFill>
    </fill>
    <fill>
      <patternFill patternType="solid">
        <fgColor rgb="FFEDEDED"/>
        <bgColor rgb="FFFFFFFF"/>
      </patternFill>
    </fill>
    <fill>
      <patternFill patternType="solid">
        <fgColor rgb="FFF2F2F2"/>
        <bgColor rgb="FF000000"/>
      </patternFill>
    </fill>
    <fill>
      <patternFill patternType="solid">
        <fgColor rgb="FFF2F2F2"/>
        <bgColor rgb="FFFFFFFF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 tint="-0.34998626667073579"/>
        <bgColor theme="0" tint="-0.34998626667073579"/>
      </patternFill>
    </fill>
  </fills>
  <borders count="30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5" tint="0.3999755851924192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/>
      <diagonal/>
    </border>
    <border>
      <left style="thick">
        <color rgb="FFFFFFFF"/>
      </left>
      <right/>
      <top/>
      <bottom/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 style="thick">
        <color theme="0"/>
      </right>
      <top/>
      <bottom style="thick">
        <color rgb="FFFFFFFF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4" fontId="7" fillId="4" borderId="0" xfId="0" applyNumberFormat="1" applyFont="1" applyFill="1" applyAlignment="1">
      <alignment horizontal="right" vertical="center"/>
    </xf>
    <xf numFmtId="14" fontId="7" fillId="4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/>
    <xf numFmtId="49" fontId="6" fillId="4" borderId="0" xfId="0" applyNumberFormat="1" applyFont="1" applyFill="1" applyAlignment="1">
      <alignment horizontal="left" wrapText="1"/>
    </xf>
    <xf numFmtId="0" fontId="10" fillId="3" borderId="4" xfId="0" applyFont="1" applyFill="1" applyBorder="1" applyAlignment="1">
      <alignment vertical="center"/>
    </xf>
    <xf numFmtId="0" fontId="12" fillId="3" borderId="4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horizontal="center" vertical="center" wrapText="1"/>
    </xf>
    <xf numFmtId="4" fontId="14" fillId="6" borderId="4" xfId="0" applyNumberFormat="1" applyFont="1" applyFill="1" applyBorder="1" applyAlignment="1" applyProtection="1">
      <alignment horizontal="center" vertical="center" wrapText="1"/>
      <protection locked="0"/>
    </xf>
    <xf numFmtId="4" fontId="14" fillId="7" borderId="4" xfId="0" applyNumberFormat="1" applyFont="1" applyFill="1" applyBorder="1" applyAlignment="1" applyProtection="1">
      <alignment horizontal="center" vertical="center" wrapText="1"/>
      <protection locked="0"/>
    </xf>
    <xf numFmtId="3" fontId="14" fillId="6" borderId="4" xfId="0" applyNumberFormat="1" applyFont="1" applyFill="1" applyBorder="1" applyAlignment="1" applyProtection="1">
      <alignment horizontal="center" vertical="center" wrapText="1"/>
      <protection locked="0"/>
    </xf>
    <xf numFmtId="3" fontId="14" fillId="8" borderId="4" xfId="0" applyNumberFormat="1" applyFont="1" applyFill="1" applyBorder="1" applyAlignment="1" applyProtection="1">
      <alignment horizontal="center" vertical="center" wrapText="1"/>
      <protection locked="0"/>
    </xf>
    <xf numFmtId="1" fontId="14" fillId="6" borderId="4" xfId="1" applyNumberFormat="1" applyFont="1" applyFill="1" applyBorder="1" applyAlignment="1" applyProtection="1">
      <alignment horizontal="center" vertical="center" wrapText="1"/>
      <protection locked="0"/>
    </xf>
    <xf numFmtId="0" fontId="2" fillId="13" borderId="13" xfId="0" applyFont="1" applyFill="1" applyBorder="1"/>
    <xf numFmtId="0" fontId="0" fillId="0" borderId="14" xfId="0" applyBorder="1"/>
    <xf numFmtId="0" fontId="0" fillId="0" borderId="15" xfId="0" applyBorder="1"/>
    <xf numFmtId="0" fontId="0" fillId="14" borderId="0" xfId="0" applyFill="1"/>
    <xf numFmtId="0" fontId="16" fillId="14" borderId="0" xfId="0" applyFont="1" applyFill="1"/>
    <xf numFmtId="0" fontId="17" fillId="14" borderId="0" xfId="0" applyFont="1" applyFill="1"/>
    <xf numFmtId="0" fontId="16" fillId="0" borderId="0" xfId="0" applyFont="1"/>
    <xf numFmtId="0" fontId="17" fillId="0" borderId="0" xfId="0" applyFont="1"/>
    <xf numFmtId="0" fontId="12" fillId="3" borderId="4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right"/>
    </xf>
    <xf numFmtId="0" fontId="0" fillId="15" borderId="16" xfId="0" applyFill="1" applyBorder="1"/>
    <xf numFmtId="0" fontId="0" fillId="0" borderId="16" xfId="0" applyBorder="1"/>
    <xf numFmtId="0" fontId="2" fillId="13" borderId="0" xfId="0" applyFont="1" applyFill="1"/>
    <xf numFmtId="0" fontId="0" fillId="1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18" fillId="2" borderId="0" xfId="0" applyFont="1" applyFill="1" applyAlignment="1">
      <alignment vertical="center"/>
    </xf>
    <xf numFmtId="0" fontId="10" fillId="3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4" fontId="0" fillId="2" borderId="0" xfId="0" applyNumberFormat="1" applyFill="1" applyAlignment="1">
      <alignment vertical="center"/>
    </xf>
    <xf numFmtId="0" fontId="5" fillId="16" borderId="4" xfId="0" applyFont="1" applyFill="1" applyBorder="1" applyAlignment="1">
      <alignment horizontal="right" vertical="center"/>
    </xf>
    <xf numFmtId="49" fontId="11" fillId="16" borderId="4" xfId="1" applyNumberFormat="1" applyFont="1" applyFill="1" applyBorder="1" applyAlignment="1" applyProtection="1">
      <alignment horizontal="right" vertical="center"/>
    </xf>
    <xf numFmtId="0" fontId="13" fillId="17" borderId="4" xfId="0" applyFont="1" applyFill="1" applyBorder="1" applyAlignment="1">
      <alignment horizontal="center" vertical="center" wrapText="1"/>
    </xf>
    <xf numFmtId="0" fontId="13" fillId="18" borderId="4" xfId="0" applyFont="1" applyFill="1" applyBorder="1" applyAlignment="1">
      <alignment horizontal="center" vertical="center" wrapText="1"/>
    </xf>
    <xf numFmtId="0" fontId="13" fillId="19" borderId="4" xfId="0" applyFont="1" applyFill="1" applyBorder="1" applyAlignment="1">
      <alignment horizontal="center" vertical="center" wrapText="1"/>
    </xf>
    <xf numFmtId="164" fontId="14" fillId="8" borderId="4" xfId="0" applyNumberFormat="1" applyFont="1" applyFill="1" applyBorder="1" applyAlignment="1" applyProtection="1">
      <alignment horizontal="center" vertical="center" wrapText="1"/>
      <protection locked="0"/>
    </xf>
    <xf numFmtId="1" fontId="13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19" fillId="15" borderId="0" xfId="0" applyFont="1" applyFill="1"/>
    <xf numFmtId="0" fontId="20" fillId="13" borderId="0" xfId="0" applyFont="1" applyFill="1"/>
    <xf numFmtId="0" fontId="21" fillId="2" borderId="0" xfId="0" applyFont="1" applyFill="1" applyAlignment="1">
      <alignment vertical="center"/>
    </xf>
    <xf numFmtId="0" fontId="16" fillId="20" borderId="18" xfId="0" applyFont="1" applyFill="1" applyBorder="1"/>
    <xf numFmtId="0" fontId="16" fillId="0" borderId="18" xfId="0" applyFont="1" applyBorder="1"/>
    <xf numFmtId="0" fontId="17" fillId="20" borderId="18" xfId="0" applyFont="1" applyFill="1" applyBorder="1"/>
    <xf numFmtId="0" fontId="17" fillId="0" borderId="18" xfId="0" applyFont="1" applyBorder="1"/>
    <xf numFmtId="0" fontId="0" fillId="0" borderId="17" xfId="0" applyBorder="1"/>
    <xf numFmtId="0" fontId="0" fillId="0" borderId="0" xfId="0" applyAlignment="1">
      <alignment horizontal="right"/>
    </xf>
    <xf numFmtId="0" fontId="23" fillId="0" borderId="0" xfId="0" applyFont="1"/>
    <xf numFmtId="0" fontId="0" fillId="0" borderId="19" xfId="0" applyBorder="1"/>
    <xf numFmtId="0" fontId="24" fillId="21" borderId="0" xfId="0" applyFont="1" applyFill="1"/>
    <xf numFmtId="3" fontId="14" fillId="6" borderId="4" xfId="0" applyNumberFormat="1" applyFont="1" applyFill="1" applyBorder="1" applyAlignment="1">
      <alignment horizontal="center" vertical="center" wrapText="1"/>
    </xf>
    <xf numFmtId="3" fontId="14" fillId="8" borderId="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1" fontId="14" fillId="8" borderId="4" xfId="0" applyNumberFormat="1" applyFont="1" applyFill="1" applyBorder="1" applyAlignment="1">
      <alignment horizontal="center" vertical="center" wrapText="1"/>
    </xf>
    <xf numFmtId="0" fontId="5" fillId="16" borderId="3" xfId="0" applyFont="1" applyFill="1" applyBorder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vertical="center"/>
    </xf>
    <xf numFmtId="49" fontId="9" fillId="0" borderId="0" xfId="1" applyNumberFormat="1" applyFont="1" applyFill="1" applyBorder="1" applyAlignment="1" applyProtection="1">
      <alignment horizontal="center"/>
    </xf>
    <xf numFmtId="2" fontId="1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7" xfId="0" applyFill="1" applyBorder="1" applyAlignment="1">
      <alignment vertical="center"/>
    </xf>
    <xf numFmtId="49" fontId="8" fillId="0" borderId="0" xfId="1" applyNumberFormat="1" applyFont="1" applyFill="1" applyBorder="1" applyAlignment="1" applyProtection="1">
      <alignment horizontal="center"/>
    </xf>
    <xf numFmtId="0" fontId="5" fillId="0" borderId="20" xfId="0" applyFont="1" applyBorder="1" applyAlignment="1">
      <alignment horizontal="right" vertical="center"/>
    </xf>
    <xf numFmtId="0" fontId="5" fillId="0" borderId="20" xfId="0" applyFont="1" applyBorder="1" applyAlignment="1">
      <alignment vertical="center"/>
    </xf>
    <xf numFmtId="0" fontId="26" fillId="23" borderId="23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5" fillId="0" borderId="20" xfId="0" applyFont="1" applyBorder="1" applyAlignment="1">
      <alignment horizontal="right" vertical="top"/>
    </xf>
    <xf numFmtId="1" fontId="8" fillId="4" borderId="3" xfId="1" applyNumberFormat="1" applyFont="1" applyFill="1" applyBorder="1" applyAlignment="1" applyProtection="1">
      <protection locked="0"/>
    </xf>
    <xf numFmtId="0" fontId="27" fillId="24" borderId="23" xfId="0" applyFont="1" applyFill="1" applyBorder="1" applyAlignment="1" applyProtection="1">
      <alignment horizontal="center" vertical="center" wrapText="1"/>
      <protection locked="0"/>
    </xf>
    <xf numFmtId="0" fontId="27" fillId="25" borderId="23" xfId="0" applyFont="1" applyFill="1" applyBorder="1" applyAlignment="1" applyProtection="1">
      <alignment horizontal="center" vertical="center" wrapText="1"/>
      <protection locked="0"/>
    </xf>
    <xf numFmtId="0" fontId="28" fillId="0" borderId="0" xfId="0" applyFont="1"/>
    <xf numFmtId="0" fontId="19" fillId="0" borderId="14" xfId="0" applyFont="1" applyBorder="1"/>
    <xf numFmtId="9" fontId="0" fillId="0" borderId="0" xfId="0" applyNumberFormat="1"/>
    <xf numFmtId="0" fontId="0" fillId="0" borderId="0" xfId="0" applyAlignment="1">
      <alignment vertical="center"/>
    </xf>
    <xf numFmtId="9" fontId="14" fillId="8" borderId="4" xfId="2" applyFont="1" applyFill="1" applyBorder="1" applyAlignment="1" applyProtection="1">
      <alignment horizontal="center" vertical="center" wrapText="1"/>
      <protection locked="0"/>
    </xf>
    <xf numFmtId="2" fontId="14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8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/>
    </xf>
    <xf numFmtId="0" fontId="0" fillId="28" borderId="27" xfId="0" applyFill="1" applyBorder="1"/>
    <xf numFmtId="9" fontId="0" fillId="29" borderId="28" xfId="0" applyNumberFormat="1" applyFill="1" applyBorder="1"/>
    <xf numFmtId="9" fontId="0" fillId="29" borderId="27" xfId="0" applyNumberFormat="1" applyFill="1" applyBorder="1"/>
    <xf numFmtId="9" fontId="0" fillId="0" borderId="28" xfId="0" applyNumberFormat="1" applyBorder="1"/>
    <xf numFmtId="0" fontId="0" fillId="28" borderId="29" xfId="0" applyFill="1" applyBorder="1"/>
    <xf numFmtId="9" fontId="29" fillId="26" borderId="27" xfId="0" applyNumberFormat="1" applyFont="1" applyFill="1" applyBorder="1"/>
    <xf numFmtId="0" fontId="5" fillId="0" borderId="2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5" fillId="22" borderId="21" xfId="0" applyFont="1" applyFill="1" applyBorder="1" applyAlignment="1">
      <alignment horizontal="center" vertical="center" wrapText="1"/>
    </xf>
    <xf numFmtId="0" fontId="25" fillId="22" borderId="24" xfId="0" applyFont="1" applyFill="1" applyBorder="1" applyAlignment="1">
      <alignment horizontal="center" vertical="center" wrapText="1"/>
    </xf>
    <xf numFmtId="0" fontId="25" fillId="22" borderId="22" xfId="0" applyFont="1" applyFill="1" applyBorder="1" applyAlignment="1">
      <alignment horizontal="center" vertical="center" wrapText="1"/>
    </xf>
    <xf numFmtId="0" fontId="25" fillId="22" borderId="11" xfId="0" applyFont="1" applyFill="1" applyBorder="1" applyAlignment="1">
      <alignment horizontal="center" vertical="center" wrapText="1"/>
    </xf>
    <xf numFmtId="0" fontId="25" fillId="22" borderId="25" xfId="0" applyFont="1" applyFill="1" applyBorder="1" applyAlignment="1">
      <alignment horizontal="center" vertical="center" wrapText="1"/>
    </xf>
    <xf numFmtId="0" fontId="25" fillId="22" borderId="26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4" fillId="3" borderId="0" xfId="0" applyFont="1" applyFill="1" applyAlignment="1">
      <alignment horizontal="center" vertical="center"/>
    </xf>
    <xf numFmtId="1" fontId="8" fillId="17" borderId="1" xfId="1" applyNumberFormat="1" applyFont="1" applyFill="1" applyBorder="1" applyAlignment="1" applyProtection="1">
      <alignment horizontal="center"/>
      <protection locked="0"/>
    </xf>
    <xf numFmtId="1" fontId="8" fillId="17" borderId="2" xfId="1" applyNumberFormat="1" applyFont="1" applyFill="1" applyBorder="1" applyAlignment="1" applyProtection="1">
      <alignment horizontal="center"/>
      <protection locked="0"/>
    </xf>
    <xf numFmtId="49" fontId="8" fillId="17" borderId="4" xfId="1" applyNumberFormat="1" applyFont="1" applyFill="1" applyBorder="1" applyAlignment="1" applyProtection="1">
      <alignment horizontal="center"/>
      <protection locked="0"/>
    </xf>
    <xf numFmtId="0" fontId="10" fillId="3" borderId="9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49" fontId="22" fillId="17" borderId="1" xfId="1" applyNumberFormat="1" applyFont="1" applyFill="1" applyBorder="1" applyAlignment="1" applyProtection="1">
      <alignment horizontal="center" vertical="center" wrapText="1"/>
      <protection locked="0"/>
    </xf>
    <xf numFmtId="49" fontId="22" fillId="17" borderId="2" xfId="1" applyNumberFormat="1" applyFont="1" applyFill="1" applyBorder="1" applyAlignment="1" applyProtection="1">
      <alignment horizontal="center" vertical="center" wrapText="1"/>
      <protection locked="0"/>
    </xf>
    <xf numFmtId="49" fontId="22" fillId="17" borderId="3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4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5" fillId="12" borderId="0" xfId="0" applyFont="1" applyFill="1" applyAlignment="1">
      <alignment horizontal="center"/>
    </xf>
    <xf numFmtId="0" fontId="0" fillId="27" borderId="0" xfId="0" applyFill="1" applyAlignment="1">
      <alignment horizontal="center" vertical="center"/>
    </xf>
  </cellXfs>
  <cellStyles count="3">
    <cellStyle name="Millares" xfId="1" builtinId="3"/>
    <cellStyle name="Normal" xfId="0" builtinId="0"/>
    <cellStyle name="Porcentaje" xfId="2" builtinId="5"/>
  </cellStyles>
  <dxfs count="119"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5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7" tint="-0.249977111117893"/>
          <bgColor theme="7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3" formatCode="0%"/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3" formatCode="0%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5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  <border diagonalUp="0" diagonalDown="0">
        <left/>
        <right/>
        <top style="thin">
          <color theme="5" tint="0.39997558519241921"/>
        </top>
        <bottom/>
        <vertical/>
        <horizontal/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5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scheme val="none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solid">
          <fgColor indexed="64"/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minor"/>
      </font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00B0F0"/>
        </patternFill>
      </fill>
    </dxf>
    <dxf>
      <border outline="0">
        <bottom style="thin">
          <color theme="1"/>
        </bottom>
      </border>
    </dxf>
    <dxf>
      <border outline="0">
        <top style="thin">
          <color theme="5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5"/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EDEDED"/>
      <color rgb="FFEBEFDF"/>
      <color rgb="FFACB9CA"/>
      <color rgb="FFD6DC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126161</xdr:colOff>
      <xdr:row>10</xdr:row>
      <xdr:rowOff>92710</xdr:rowOff>
    </xdr:from>
    <xdr:to>
      <xdr:col>17</xdr:col>
      <xdr:colOff>238411</xdr:colOff>
      <xdr:row>17</xdr:row>
      <xdr:rowOff>18103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4F63FE-3905-4707-9CC9-94A45207C0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7828" y="2378710"/>
          <a:ext cx="2525250" cy="116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685800</xdr:colOff>
          <xdr:row>10</xdr:row>
          <xdr:rowOff>133350</xdr:rowOff>
        </xdr:from>
        <xdr:to>
          <xdr:col>2</xdr:col>
          <xdr:colOff>809625</xdr:colOff>
          <xdr:row>14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UY" sz="1100" b="0" i="0" u="none" strike="noStrike" baseline="0">
                  <a:solidFill>
                    <a:srgbClr val="000000"/>
                  </a:solidFill>
                  <a:latin typeface="Aptos Narrow"/>
                </a:rPr>
                <a:t>Imprimir planilla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VERANO" displayName="VERANO" ref="B2:B9" totalsRowShown="0">
  <autoFilter ref="B2:B9" xr:uid="{00000000-0009-0000-0100-000001000000}"/>
  <tableColumns count="1">
    <tableColumn id="1" xr3:uid="{00000000-0010-0000-0000-000001000000}" name="VERANO"/>
  </tableColumns>
  <tableStyleInfo name="TableStyleDark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SOJA" displayName="SOJA" ref="D2:D6" totalsRowShown="0" dataDxfId="116" tableBorderDxfId="115">
  <autoFilter ref="D2:D6" xr:uid="{00000000-0009-0000-0100-000007000000}"/>
  <tableColumns count="1">
    <tableColumn id="1" xr3:uid="{00000000-0010-0000-0100-000001000000}" name="SOJA" dataDxfId="114" totalsRowDxfId="113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Rendimiento_SOJA" displayName="Rendimiento_SOJA" ref="H2:H16" totalsRowShown="0">
  <autoFilter ref="H2:H16" xr:uid="{00000000-0009-0000-0100-000008000000}"/>
  <tableColumns count="1">
    <tableColumn id="1" xr3:uid="{00000000-0010-0000-0200-000001000000}" name="SOJA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3000000}" name="Rendimiento_MAIZ" displayName="Rendimiento_MAIZ" ref="I2:I16" totalsRowShown="0">
  <autoFilter ref="I2:I16" xr:uid="{00000000-0009-0000-0100-000009000000}"/>
  <tableColumns count="1">
    <tableColumn id="1" xr3:uid="{00000000-0010-0000-0300-000001000000}" name="MAIZ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Rendimiento_CEBADA" displayName="Rendimiento_CEBADA" ref="G2:G18" totalsRowShown="0">
  <autoFilter ref="G2:G18" xr:uid="{00000000-0009-0000-0100-00000A000000}"/>
  <tableColumns count="1">
    <tableColumn id="1" xr3:uid="{00000000-0010-0000-0400-000001000000}" name="CEBADA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5000000}" name="Rendimiento_TRIGO" displayName="Rendimiento_TRIGO" ref="F2:F18" totalsRowShown="0">
  <autoFilter ref="F2:F18" xr:uid="{00000000-0009-0000-0100-00000B000000}"/>
  <tableColumns count="1">
    <tableColumn id="1" xr3:uid="{00000000-0010-0000-0500-000001000000}" name="TRIGO"/>
  </tableColumns>
  <tableStyleInfo name="TableStyleMedium4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6000000}" name="Viento_GIRASOL" displayName="Viento_GIRASOL" ref="K2:K4" totalsRowShown="0">
  <autoFilter ref="K2:K4" xr:uid="{00000000-0009-0000-0100-000010000000}"/>
  <tableColumns count="1">
    <tableColumn id="1" xr3:uid="{00000000-0010-0000-0600-000001000000}" name="GIRASOL"/>
  </tableColumns>
  <tableStyleInfo name="TableStyleMedium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7000000}" name="Viento_SORGO" displayName="Viento_SORGO" ref="L2:L4" totalsRowShown="0">
  <autoFilter ref="L2:L4" xr:uid="{00000000-0009-0000-0100-000011000000}"/>
  <tableColumns count="1">
    <tableColumn id="1" xr3:uid="{00000000-0010-0000-0700-000001000000}" name="SORGO"/>
  </tableColumns>
  <tableStyleInfo name="TableStyleMedium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8000000}" name="Viento_ARROZ" displayName="Viento_ARROZ" ref="M2:M4" totalsRowShown="0">
  <autoFilter ref="M2:M4" xr:uid="{00000000-0009-0000-0100-000012000000}"/>
  <tableColumns count="1">
    <tableColumn id="1" xr3:uid="{00000000-0010-0000-0800-000001000000}" name="ARROZ"/>
  </tableColumns>
  <tableStyleInfo name="TableStyleMedium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9000000}" name="Viento_SUDANGRASS" displayName="Viento_SUDANGRASS" ref="O2:O4" totalsRowShown="0" headerRowDxfId="112" tableBorderDxfId="111">
  <autoFilter ref="O2:O4" xr:uid="{00000000-0009-0000-0100-000013000000}"/>
  <tableColumns count="1">
    <tableColumn id="2" xr3:uid="{00000000-0010-0000-0900-000002000000}" name="SUDANGRASS"/>
  </tableColumns>
  <tableStyleInfo name="TableStyleMedium1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A000000}" name="Viento_SOJA" displayName="Viento_SOJA" ref="R2:R4" totalsRowShown="0">
  <autoFilter ref="R2:R4" xr:uid="{00000000-0009-0000-0100-000014000000}"/>
  <tableColumns count="1">
    <tableColumn id="1" xr3:uid="{00000000-0010-0000-0A00-000001000000}" name="SOJA"/>
  </tableColumns>
  <tableStyleInfo name="TableStyleMedium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B000000}" name="Viento_MAIZ" displayName="Viento_MAIZ" ref="S2:S4" totalsRowShown="0">
  <autoFilter ref="S2:S4" xr:uid="{00000000-0009-0000-0100-000015000000}"/>
  <tableColumns count="1">
    <tableColumn id="1" xr3:uid="{00000000-0010-0000-0B00-000001000000}" name="MAIZ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C000000}" name="Viento_CEBADA" displayName="Viento_CEBADA" ref="Q2:Q4" totalsRowShown="0">
  <autoFilter ref="Q2:Q4" xr:uid="{00000000-0009-0000-0100-000016000000}"/>
  <tableColumns count="1">
    <tableColumn id="1" xr3:uid="{00000000-0010-0000-0C00-000001000000}" name="CEBADA"/>
  </tableColumns>
  <tableStyleInfo name="TableStyleMedium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D000000}" name="Viento_TRIGO" displayName="Viento_TRIGO" ref="P2:P4" totalsRowShown="0">
  <autoFilter ref="P2:P4" xr:uid="{00000000-0009-0000-0100-000017000000}"/>
  <tableColumns count="1">
    <tableColumn id="1" xr3:uid="{00000000-0010-0000-0D00-000001000000}" name="TRIGO"/>
  </tableColumns>
  <tableStyleInfo name="TableStyleMedium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0E000000}" name="INVIERNO" displayName="INVIERNO" ref="A2:A17" totalsRowShown="0" tableBorderDxfId="110">
  <autoFilter ref="A2:A17" xr:uid="{00000000-0009-0000-0100-000020000000}"/>
  <tableColumns count="1">
    <tableColumn id="1" xr3:uid="{00000000-0010-0000-0E00-000001000000}" name="INVIERNO"/>
  </tableColumns>
  <tableStyleInfo name="TableStyleDark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0F000000}" name="Viento_AVENA" displayName="Viento_AVENA" ref="T2:T4" totalsRowShown="0">
  <autoFilter ref="T2:T4" xr:uid="{00000000-0009-0000-0100-000027000000}"/>
  <tableColumns count="1">
    <tableColumn id="1" xr3:uid="{00000000-0010-0000-0F00-000001000000}" name="AVENA"/>
  </tableColumns>
  <tableStyleInfo name="TableStyleMedium1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10000000}" name="Viento_COLZA" displayName="Viento_COLZA" ref="U2:U5" totalsRowShown="0">
  <autoFilter ref="U2:U5" xr:uid="{00000000-0009-0000-0100-000028000000}"/>
  <tableColumns count="1">
    <tableColumn id="1" xr3:uid="{00000000-0010-0000-1000-000001000000}" name="COLZA"/>
  </tableColumns>
  <tableStyleInfo name="TableStyleMedium13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11000000}" name="Viento_CARINATA" displayName="Viento_CARINATA" ref="V2:V5" totalsRowShown="0">
  <autoFilter ref="V2:V5" xr:uid="{00000000-0009-0000-0100-000029000000}"/>
  <tableColumns count="1">
    <tableColumn id="1" xr3:uid="{00000000-0010-0000-1100-000001000000}" name="CARINATA"/>
  </tableColumns>
  <tableStyleInfo name="TableStyleMedium1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00000000-000C-0000-FFFF-FFFF12000000}" name="Viento_LUPINO" displayName="Viento_LUPINO" ref="W2:W4" totalsRowShown="0">
  <autoFilter ref="W2:W4" xr:uid="{00000000-0009-0000-0100-00002A000000}"/>
  <tableColumns count="1">
    <tableColumn id="1" xr3:uid="{00000000-0010-0000-1200-000001000000}" name="LUPINO"/>
  </tableColumns>
  <tableStyleInfo name="TableStyleMedium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00000000-000C-0000-FFFF-FFFF13000000}" name="Viento_VICIA" displayName="Viento_VICIA" ref="X2:X4" totalsRowShown="0">
  <autoFilter ref="X2:X4" xr:uid="{00000000-0009-0000-0100-00002B000000}"/>
  <tableColumns count="1">
    <tableColumn id="1" xr3:uid="{00000000-0010-0000-1300-000001000000}" name="VICIA"/>
  </tableColumns>
  <tableStyleInfo name="TableStyleMedium3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0000000-000C-0000-FFFF-FFFF14000000}" name="DEPARTAMENTOS" displayName="DEPARTAMENTOS" ref="A23:A42" totalsRowShown="0" headerRowDxfId="109" dataDxfId="108">
  <autoFilter ref="A23:A42" xr:uid="{00000000-0009-0000-0100-00002D000000}"/>
  <tableColumns count="1">
    <tableColumn id="1" xr3:uid="{00000000-0010-0000-1400-000001000000}" name="DEPARTAMENTOS" dataDxfId="107"/>
  </tableColumns>
  <tableStyleInfo name="TableStyleMedium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0000000-000C-0000-FFFF-FFFF15000000}" name="Soja_ARTIGAS" displayName="Soja_ARTIGAS" ref="B23:B28" totalsRowShown="0" headerRowDxfId="106" dataDxfId="105">
  <autoFilter ref="B23:B28" xr:uid="{00000000-0009-0000-0100-00002E000000}"/>
  <tableColumns count="1">
    <tableColumn id="1" xr3:uid="{00000000-0010-0000-1500-000001000000}" name="ARTIGAS" dataDxfId="104"/>
  </tableColumns>
  <tableStyleInfo name="TableStyleMedium6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00000000-000C-0000-FFFF-FFFF16000000}" name="Soja_CANELONES" displayName="Soja_CANELONES" ref="C23:C50" totalsRowShown="0" headerRowDxfId="103" dataDxfId="102">
  <autoFilter ref="C23:C50" xr:uid="{00000000-0009-0000-0100-00002F000000}"/>
  <tableColumns count="1">
    <tableColumn id="1" xr3:uid="{00000000-0010-0000-1600-000001000000}" name="CANELONES" dataDxfId="101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00000000-000C-0000-FFFF-FFFF17000000}" name="Soja_CERRO_LARGO" displayName="Soja_CERRO_LARGO" ref="D23:D36" totalsRowShown="0" headerRowDxfId="100" dataDxfId="99">
  <autoFilter ref="D23:D36" xr:uid="{00000000-0009-0000-0100-000030000000}"/>
  <tableColumns count="1">
    <tableColumn id="1" xr3:uid="{00000000-0010-0000-1700-000001000000}" name="CERRO_LARGO" dataDxfId="98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00000000-000C-0000-FFFF-FFFF18000000}" name="Soja_COLONIA" displayName="Soja_COLONIA" ref="E23:E40" totalsRowShown="0" headerRowDxfId="97" dataDxfId="96">
  <autoFilter ref="E23:E40" xr:uid="{00000000-0009-0000-0100-000031000000}"/>
  <tableColumns count="1">
    <tableColumn id="1" xr3:uid="{00000000-0010-0000-1800-000001000000}" name="COLONIA" dataDxfId="95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00000000-000C-0000-FFFF-FFFF19000000}" name="Soja_DURAZNO" displayName="Soja_DURAZNO" ref="F23:F36" totalsRowShown="0" headerRowDxfId="94" dataDxfId="93">
  <autoFilter ref="F23:F36" xr:uid="{00000000-0009-0000-0100-000032000000}"/>
  <tableColumns count="1">
    <tableColumn id="1" xr3:uid="{00000000-0010-0000-1900-000001000000}" name="DURAZNO" dataDxfId="92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00000000-000C-0000-FFFF-FFFF1A000000}" name="Soja_FLORES" displayName="Soja_FLORES" ref="G23:G32" totalsRowShown="0" headerRowDxfId="91" dataDxfId="90">
  <autoFilter ref="G23:G32" xr:uid="{00000000-0009-0000-0100-000033000000}"/>
  <tableColumns count="1">
    <tableColumn id="1" xr3:uid="{00000000-0010-0000-1A00-000001000000}" name="FLORES" dataDxfId="89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0000000-000C-0000-FFFF-FFFF1B000000}" name="Soja_FLORIDA" displayName="Soja_FLORIDA" ref="H23:H38" totalsRowShown="0" headerRowDxfId="88" dataDxfId="87">
  <autoFilter ref="H23:H38" xr:uid="{00000000-0009-0000-0100-000034000000}"/>
  <tableColumns count="1">
    <tableColumn id="1" xr3:uid="{00000000-0010-0000-1B00-000001000000}" name="FLORIDA" dataDxfId="86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0000000-000C-0000-FFFF-FFFF1C000000}" name="Soja_LAVALLEJA" displayName="Soja_LAVALLEJA" ref="I23:I29" totalsRowShown="0" headerRowDxfId="85" dataDxfId="84">
  <autoFilter ref="I23:I29" xr:uid="{00000000-0009-0000-0100-000035000000}"/>
  <tableColumns count="1">
    <tableColumn id="1" xr3:uid="{00000000-0010-0000-1C00-000001000000}" name="LAVALLEJA" dataDxfId="83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0000000-000C-0000-FFFF-FFFF1D000000}" name="Soja_MALDONADO" displayName="Soja_MALDONADO" ref="K23:K32" totalsRowShown="0" headerRowDxfId="82" dataDxfId="81">
  <autoFilter ref="K23:K32" xr:uid="{00000000-0009-0000-0100-000036000000}"/>
  <tableColumns count="1">
    <tableColumn id="1" xr3:uid="{00000000-0010-0000-1D00-000001000000}" name="MALDONADO" dataDxfId="80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0000000-000C-0000-FFFF-FFFF1E000000}" name="Soja_PAYSANDU" displayName="Soja_PAYSANDU" ref="L23:L32" totalsRowShown="0" headerRowDxfId="79" dataDxfId="78">
  <autoFilter ref="L23:L32" xr:uid="{00000000-0009-0000-0100-000037000000}"/>
  <tableColumns count="1">
    <tableColumn id="1" xr3:uid="{00000000-0010-0000-1E00-000001000000}" name="PAYSANDU" dataDxfId="77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00000000-000C-0000-FFFF-FFFF1F000000}" name="Soja_RÍO_NEGRO" displayName="Soja_RÍO_NEGRO" ref="M23:M32" totalsRowShown="0" headerRowDxfId="76" dataDxfId="75">
  <autoFilter ref="M23:M32" xr:uid="{00000000-0009-0000-0100-000038000000}"/>
  <tableColumns count="1">
    <tableColumn id="1" xr3:uid="{00000000-0010-0000-1F00-000001000000}" name="RÍO_NEGRO" dataDxfId="74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00000000-000C-0000-FFFF-FFFF20000000}" name="Soja_RIVERA" displayName="Soja_RIVERA" ref="N23:N32" totalsRowShown="0" headerRowDxfId="73" dataDxfId="72">
  <autoFilter ref="N23:N32" xr:uid="{00000000-0009-0000-0100-000039000000}"/>
  <tableColumns count="1">
    <tableColumn id="1" xr3:uid="{00000000-0010-0000-2000-000001000000}" name="RIVERA" dataDxfId="71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0000000-000C-0000-FFFF-FFFF21000000}" name="Soja_ROCHA" displayName="Soja_ROCHA" ref="P23:P32" totalsRowShown="0" headerRowDxfId="70" dataDxfId="69">
  <autoFilter ref="P23:P32" xr:uid="{00000000-0009-0000-0100-00003A000000}"/>
  <tableColumns count="1">
    <tableColumn id="1" xr3:uid="{00000000-0010-0000-2100-000001000000}" name="ROCHA" dataDxfId="68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0000000-000C-0000-FFFF-FFFF22000000}" name="Soja_SALTO" displayName="Soja_SALTO" ref="Q23:Q29" totalsRowShown="0" headerRowDxfId="67" dataDxfId="66">
  <autoFilter ref="Q23:Q29" xr:uid="{00000000-0009-0000-0100-00003B000000}"/>
  <tableColumns count="1">
    <tableColumn id="1" xr3:uid="{00000000-0010-0000-2200-000001000000}" name="SALTO" dataDxfId="65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00000000-000C-0000-FFFF-FFFF23000000}" name="Soja_SAN_JOSÉ" displayName="Soja_SAN_JOSÉ" ref="R23:R33" totalsRowShown="0" headerRowDxfId="64" dataDxfId="63">
  <autoFilter ref="R23:R33" xr:uid="{00000000-0009-0000-0100-00003C000000}"/>
  <tableColumns count="1">
    <tableColumn id="1" xr3:uid="{00000000-0010-0000-2300-000001000000}" name="SAN_JOSÉ" dataDxfId="62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0000000-000C-0000-FFFF-FFFF24000000}" name="Soja_SORIANO" displayName="Soja_SORIANO" ref="S23:S35" totalsRowShown="0" headerRowDxfId="61" dataDxfId="60">
  <autoFilter ref="S23:S35" xr:uid="{00000000-0009-0000-0100-00003D000000}"/>
  <tableColumns count="1">
    <tableColumn id="1" xr3:uid="{00000000-0010-0000-2400-000001000000}" name="SORIANO" dataDxfId="59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00000000-000C-0000-FFFF-FFFF25000000}" name="Soja_TACUAREMBO" displayName="Soja_TACUAREMBO" ref="T23:T33" totalsRowShown="0" headerRowDxfId="58" dataDxfId="57">
  <autoFilter ref="T23:T33" xr:uid="{00000000-0009-0000-0100-00003E000000}"/>
  <tableColumns count="1">
    <tableColumn id="1" xr3:uid="{00000000-0010-0000-2500-000001000000}" name="TACUAREMBO" dataDxfId="56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00000000-000C-0000-FFFF-FFFF26000000}" name="Soja_TREINTA_Y_TRES" displayName="Soja_TREINTA_Y_TRES" ref="U23:U30" totalsRowShown="0" headerRowDxfId="55" dataDxfId="54">
  <autoFilter ref="U23:U30" xr:uid="{00000000-0009-0000-0100-00003F000000}"/>
  <tableColumns count="1">
    <tableColumn id="1" xr3:uid="{00000000-0010-0000-2600-000001000000}" name="TREINTA_Y_TRES" dataDxfId="53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0000000-000C-0000-FFFF-FFFF27000000}" name="Planpagos" displayName="Planpagos" ref="C2:C15" headerRowDxfId="52" dataDxfId="51" tableBorderDxfId="50">
  <autoFilter ref="C2:C15" xr:uid="{00000000-0009-0000-0100-000041000000}"/>
  <tableColumns count="1">
    <tableColumn id="1" xr3:uid="{00000000-0010-0000-2700-000001000000}" name="Planes_de_Pagos" totalsRowFunction="count" dataDxfId="49" totalsRowDxfId="48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28000000}" name="Viento_MOHA" displayName="Viento_MOHA" ref="N2:N4" totalsRowShown="0" headerRowDxfId="47">
  <autoFilter ref="N2:N4" xr:uid="{00000000-0009-0000-0100-00000D000000}"/>
  <tableColumns count="1">
    <tableColumn id="1" xr3:uid="{00000000-0010-0000-2800-000001000000}" name="MOHA"/>
  </tableColumns>
  <tableStyleInfo name="TableStyleMedium6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29000000}" name="Viento_RAIGRAS" displayName="Viento_RAIGRAS" ref="Y2:Y4" totalsRowShown="0" tableBorderDxfId="46">
  <autoFilter ref="Y2:Y4" xr:uid="{00000000-0009-0000-0100-00000E000000}"/>
  <tableColumns count="1">
    <tableColumn id="1" xr3:uid="{00000000-0010-0000-2900-000001000000}" name="RAIGAS"/>
  </tableColumns>
  <tableStyleInfo name="TableStyleMedium9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2A000000}" name="Viento_FESTUCA" displayName="Viento_FESTUCA" ref="Z2:Z4" totalsRowShown="0">
  <autoFilter ref="Z2:Z4" xr:uid="{00000000-0009-0000-0100-00000F000000}"/>
  <tableColumns count="1">
    <tableColumn id="1" xr3:uid="{00000000-0010-0000-2A00-000001000000}" name="FESTUCA"/>
  </tableColumns>
  <tableStyleInfo name="TableStyleMedium13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2B000000}" name="Viento_DACTYLIS" displayName="Viento_DACTYLIS" ref="AA2:AA4" totalsRowShown="0">
  <autoFilter ref="AA2:AA4" xr:uid="{00000000-0009-0000-0100-000018000000}"/>
  <tableColumns count="1">
    <tableColumn id="1" xr3:uid="{00000000-0010-0000-2B00-000001000000}" name="DACTYLIS"/>
  </tableColumns>
  <tableStyleInfo name="TableStyleMedium7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2C000000}" name="Viento_PHALARIS" displayName="Viento_PHALARIS" ref="AB2:AB4" totalsRowShown="0">
  <autoFilter ref="AB2:AB4" xr:uid="{00000000-0009-0000-0100-000019000000}"/>
  <tableColumns count="1">
    <tableColumn id="1" xr3:uid="{00000000-0010-0000-2C00-000001000000}" name="PHALARIS"/>
  </tableColumns>
  <tableStyleInfo name="TableStyleMedium8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2D000000}" name="Viento_ALFALFA" displayName="Viento_ALFALFA" ref="AC2:AC4" totalsRowShown="0">
  <autoFilter ref="AC2:AC4" xr:uid="{00000000-0009-0000-0100-00001A000000}"/>
  <tableColumns count="1">
    <tableColumn id="1" xr3:uid="{00000000-0010-0000-2D00-000001000000}" name="ALFALFA"/>
  </tableColumns>
  <tableStyleInfo name="TableStyleMedium10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2E000000}" name="Viento_TRÉBOL" displayName="Viento_TRÉBOL" ref="AD2:AD4" totalsRowShown="0">
  <autoFilter ref="AD2:AD4" xr:uid="{00000000-0009-0000-0100-00001B000000}"/>
  <tableColumns count="1">
    <tableColumn id="1" xr3:uid="{00000000-0010-0000-2E00-000001000000}" name="TRÉBOL"/>
  </tableColumns>
  <tableStyleInfo name="TableStyleMedium1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2F000000}" name="Viento_LOTUS" displayName="Viento_LOTUS" ref="AE2:AE4" totalsRowShown="0">
  <autoFilter ref="AE2:AE4" xr:uid="{00000000-0009-0000-0100-00001C000000}"/>
  <tableColumns count="1">
    <tableColumn id="1" xr3:uid="{00000000-0010-0000-2F00-000001000000}" name="LOTUS"/>
  </tableColumns>
  <tableStyleInfo name="TableStyleMedium6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30000000}" name="Viento_CAMELINA" displayName="Viento_CAMELINA" ref="AF2:AF5" totalsRowShown="0">
  <autoFilter ref="AF2:AF5" xr:uid="{00000000-0009-0000-0100-00001D000000}"/>
  <tableColumns count="1">
    <tableColumn id="1" xr3:uid="{00000000-0010-0000-3000-000001000000}" name="CAMELINA"/>
  </tableColumns>
  <tableStyleInfo name="TableStyleMedium1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31000000}" name="Soja_MONTEVIDEO" displayName="Soja_MONTEVIDEO" ref="J23:J24" totalsRowShown="0" headerRowDxfId="45" dataDxfId="44">
  <autoFilter ref="J23:J24" xr:uid="{00000000-0009-0000-0100-00000C000000}"/>
  <tableColumns count="1">
    <tableColumn id="1" xr3:uid="{00000000-0010-0000-3100-000001000000}" name="MONTEVIDEO" dataDxfId="43"/>
  </tableColumns>
  <tableStyleInfo name="TableStyleLight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5FBB8F7-4A20-4EB9-AF44-E53756348024}" name="Resiembra_GIRASOL" displayName="Resiembra_GIRASOL" ref="K7:K10" totalsRowShown="0" headerRowDxfId="42">
  <autoFilter ref="K7:K10" xr:uid="{05FBB8F7-4A20-4EB9-AF44-E53756348024}"/>
  <tableColumns count="1">
    <tableColumn id="1" xr3:uid="{BB60233A-352E-41DE-BDDF-90EC6171B374}" name="GIRASOL"/>
  </tableColumns>
  <tableStyleInfo name="TableStyleMedium6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EC0C5FE1-0142-4A64-9C97-B2003E6FF236}" name="Resiembra_SORGO" displayName="Resiembra_SORGO" ref="L7:L10" totalsRowShown="0" headerRowDxfId="41">
  <autoFilter ref="L7:L10" xr:uid="{EC0C5FE1-0142-4A64-9C97-B2003E6FF236}"/>
  <tableColumns count="1">
    <tableColumn id="1" xr3:uid="{475710D8-B971-4EF2-8903-FD9234BCAEA5}" name="SORGO" dataDxfId="40"/>
  </tableColumns>
  <tableStyleInfo name="TableStyleMedium3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BE90D473-393F-4183-B88D-6ACC2BA2449D}" name="Resiembra_Arroz" displayName="Resiembra_Arroz" ref="M7:M9" totalsRowShown="0" headerRowDxfId="39">
  <autoFilter ref="M7:M9" xr:uid="{BE90D473-393F-4183-B88D-6ACC2BA2449D}"/>
  <tableColumns count="1">
    <tableColumn id="1" xr3:uid="{9BD02A6C-0CCB-4356-9E1A-C5D1F4BDAD6A}" name="ARROZ"/>
  </tableColumns>
  <tableStyleInfo name="TableStyleMedium4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D629C548-108F-4C20-ADA4-085F1F9562B5}" name="Resiembra_Moha" displayName="Resiembra_Moha" ref="N7:N10" totalsRowShown="0" headerRowDxfId="38">
  <autoFilter ref="N7:N10" xr:uid="{D629C548-108F-4C20-ADA4-085F1F9562B5}"/>
  <tableColumns count="1">
    <tableColumn id="1" xr3:uid="{2CCE24DB-4076-4E1F-B7AB-4DCC80C01780}" name="MOHA" dataDxfId="37"/>
  </tableColumns>
  <tableStyleInfo name="TableStyleMedium3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E67E66C3-6DFB-4BED-B92D-103D389123F8}" name="Resiembra_Sudangrass" displayName="Resiembra_Sudangrass" ref="O7:O10" totalsRowShown="0" headerRowDxfId="36">
  <autoFilter ref="O7:O10" xr:uid="{E67E66C3-6DFB-4BED-B92D-103D389123F8}"/>
  <tableColumns count="1">
    <tableColumn id="1" xr3:uid="{A868CDFC-A7CC-41E7-B3A7-30A5B8B31B5C}" name="SUDANGRASS" dataDxfId="35"/>
  </tableColumns>
  <tableStyleInfo name="TableStyleMedium5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EAABB2F0-39A1-40DD-B1FF-8D91446F4A3F}" name="Resiembra_Trigo" displayName="Resiembra_Trigo" ref="P7:P10" totalsRowShown="0" headerRowDxfId="34">
  <autoFilter ref="P7:P10" xr:uid="{EAABB2F0-39A1-40DD-B1FF-8D91446F4A3F}"/>
  <tableColumns count="1">
    <tableColumn id="1" xr3:uid="{C155EC2F-35F8-4A96-A983-319553B8EBBF}" name="TRIGO"/>
  </tableColumns>
  <tableStyleInfo name="TableStyleMedium6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A3AEE6C0-2C6C-44C7-93A4-4F419CC999CE}" name="Resiembra_Cebada" displayName="Resiembra_Cebada" ref="Q7:Q10" totalsRowShown="0" headerRowDxfId="33">
  <autoFilter ref="Q7:Q10" xr:uid="{A3AEE6C0-2C6C-44C7-93A4-4F419CC999CE}"/>
  <tableColumns count="1">
    <tableColumn id="1" xr3:uid="{52AA848A-0E43-4501-AC37-A4CC056158A2}" name="CEBADA"/>
  </tableColumns>
  <tableStyleInfo name="TableStyleMedium7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AC87908-F701-4CE7-8CA4-11F13C63F0EA}" name="Resiembra_Soja" displayName="Resiembra_Soja" ref="R7:R10" totalsRowShown="0" headerRowDxfId="32">
  <autoFilter ref="R7:R10" xr:uid="{0AC87908-F701-4CE7-8CA4-11F13C63F0EA}"/>
  <tableColumns count="1">
    <tableColumn id="1" xr3:uid="{595A6DF7-7B33-45CC-A7BD-CB46BB96267A}" name="SOJA" dataDxfId="31"/>
  </tableColumns>
  <tableStyleInfo name="TableStyleMedium8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00EEBCAD-3FE0-4878-9900-C211847E1D00}" name="Resiembra_Maiz" displayName="Resiembra_Maiz" ref="S7:S10" totalsRowShown="0" headerRowDxfId="30">
  <autoFilter ref="S7:S10" xr:uid="{00EEBCAD-3FE0-4878-9900-C211847E1D00}"/>
  <tableColumns count="1">
    <tableColumn id="1" xr3:uid="{2A56A16B-0889-4B71-BE81-F92AF37C626C}" name="MAIZ" dataDxfId="29"/>
  </tableColumns>
  <tableStyleInfo name="TableStyleMedium9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7531199D-EF13-42AB-A86B-044AE29E618B}" name="Resiembra_Avena" displayName="Resiembra_Avena" ref="T7:T10" totalsRowShown="0" headerRowDxfId="28">
  <autoFilter ref="T7:T10" xr:uid="{7531199D-EF13-42AB-A86B-044AE29E618B}"/>
  <tableColumns count="1">
    <tableColumn id="1" xr3:uid="{07438368-6D60-4849-9A63-157D107BC3D8}" name="AVENA"/>
  </tableColumns>
  <tableStyleInfo name="TableStyleMedium10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4DAAEA48-356B-4315-BBE5-17BC54A2E4FC}" name="Resiembra_Colza" displayName="Resiembra_Colza" ref="U7:U10" totalsRowShown="0" headerRowDxfId="27">
  <autoFilter ref="U7:U10" xr:uid="{4DAAEA48-356B-4315-BBE5-17BC54A2E4FC}"/>
  <tableColumns count="1">
    <tableColumn id="1" xr3:uid="{033A269C-9576-4028-A4F7-18B81B5BEB75}" name="COLZA"/>
  </tableColumns>
  <tableStyleInfo name="TableStyleMedium11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1C511E31-9ACA-4DA2-9BA0-ED36AAC9F766}" name="Resiembra_Carinata" displayName="Resiembra_Carinata" ref="V7:V10" totalsRowShown="0" headerRowDxfId="26">
  <autoFilter ref="V7:V10" xr:uid="{1C511E31-9ACA-4DA2-9BA0-ED36AAC9F766}"/>
  <tableColumns count="1">
    <tableColumn id="1" xr3:uid="{EA51047B-CB0C-4E08-B3AC-AB1CBA64E9DE}" name="CARINATA"/>
  </tableColumns>
  <tableStyleInfo name="TableStyleMedium1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DF72D47E-87FE-4FD3-B8F5-0343608457D2}" name="Resiembra_Lupino" displayName="Resiembra_Lupino" ref="W7:W10" totalsRowShown="0" headerRowDxfId="25">
  <autoFilter ref="W7:W10" xr:uid="{DF72D47E-87FE-4FD3-B8F5-0343608457D2}"/>
  <tableColumns count="1">
    <tableColumn id="1" xr3:uid="{50C24DC5-9F0D-4CDB-9009-45A3B19A3A12}" name="LUPINO"/>
  </tableColumns>
  <tableStyleInfo name="TableStyleMedium13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46858213-5166-431A-8538-CFED8C1D5035}" name="Resiembra_Vicia" displayName="Resiembra_Vicia" ref="X7:X10" totalsRowShown="0" headerRowDxfId="24">
  <autoFilter ref="X7:X10" xr:uid="{46858213-5166-431A-8538-CFED8C1D5035}"/>
  <tableColumns count="1">
    <tableColumn id="1" xr3:uid="{A05C92B9-B630-4A1B-B095-E42411C95FA5}" name="VICIA"/>
  </tableColumns>
  <tableStyleInfo name="TableStyleMedium14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0FF5F2C3-D885-4857-BBCD-695FC83A7891}" name="Resiembra_RAIGRAS" displayName="Resiembra_RAIGRAS" ref="Y7:Y10" totalsRowShown="0" headerRowDxfId="23">
  <autoFilter ref="Y7:Y10" xr:uid="{0FF5F2C3-D885-4857-BBCD-695FC83A7891}"/>
  <tableColumns count="1">
    <tableColumn id="1" xr3:uid="{96A08091-E4F2-4882-80A9-5AFC72C03B06}" name="RAIGAS"/>
  </tableColumns>
  <tableStyleInfo name="TableStyleMedium15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BA92F939-A9FF-4F38-A371-C71431366D43}" name="Resiembra_Festuca" displayName="Resiembra_Festuca" ref="Z7:Z10" totalsRowShown="0" headerRowDxfId="22">
  <autoFilter ref="Z7:Z10" xr:uid="{BA92F939-A9FF-4F38-A371-C71431366D43}"/>
  <tableColumns count="1">
    <tableColumn id="1" xr3:uid="{819E08BD-81EE-421F-9AD6-250B94F3DD78}" name="FESTUCA"/>
  </tableColumns>
  <tableStyleInfo name="TableStyleMedium16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32C10B9D-E6E3-4D2F-93FC-8FE77FB48F5F}" name="Resiembra_Dactylis" displayName="Resiembra_Dactylis" ref="AA7:AA10" totalsRowShown="0" headerRowDxfId="21">
  <autoFilter ref="AA7:AA10" xr:uid="{32C10B9D-E6E3-4D2F-93FC-8FE77FB48F5F}"/>
  <tableColumns count="1">
    <tableColumn id="1" xr3:uid="{A786E8D9-F056-4AE6-88E9-5895A0139283}" name="DACTYLIS"/>
  </tableColumns>
  <tableStyleInfo name="TableStyleMedium17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65D13C2B-591E-4F68-B623-103938D4520D}" name="Resiembra_Phalaris" displayName="Resiembra_Phalaris" ref="AB7:AB10" totalsRowShown="0" headerRowDxfId="20">
  <autoFilter ref="AB7:AB10" xr:uid="{65D13C2B-591E-4F68-B623-103938D4520D}"/>
  <tableColumns count="1">
    <tableColumn id="1" xr3:uid="{AB21A400-2F26-4B6F-AA9B-4562AA30ACB6}" name="PHALARIS"/>
  </tableColumns>
  <tableStyleInfo name="TableStyleMedium18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97BCCEBF-068F-481D-986B-A142F4AD341A}" name="Resiembra_Alfalfa" displayName="Resiembra_Alfalfa" ref="AC7:AC10" totalsRowShown="0" headerRowDxfId="19">
  <autoFilter ref="AC7:AC10" xr:uid="{97BCCEBF-068F-481D-986B-A142F4AD341A}"/>
  <tableColumns count="1">
    <tableColumn id="1" xr3:uid="{9A7A0A0C-FB04-4C7E-9527-7B8CC0D04235}" name="ALFALFA"/>
  </tableColumns>
  <tableStyleInfo name="TableStyleMedium19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1D05F089-C694-4C48-B941-42FE03DA2AEB}" name="Resiembra_TRÉBOL" displayName="Resiembra_TRÉBOL" ref="AD7:AD10" totalsRowShown="0">
  <autoFilter ref="AD7:AD10" xr:uid="{1D05F089-C694-4C48-B941-42FE03DA2AEB}"/>
  <tableColumns count="1">
    <tableColumn id="1" xr3:uid="{086F1159-D6E7-4377-85CA-52B49656AE8C}" name="TRÉBOL"/>
  </tableColumns>
  <tableStyleInfo name="TableStyleMedium20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4A0C09E6-4651-4270-92B3-392DF77BF631}" name="Resiembra_Lotus" displayName="Resiembra_Lotus" ref="AE7:AE10" totalsRowShown="0" headerRowDxfId="18" dataDxfId="17" tableBorderDxfId="16">
  <autoFilter ref="AE7:AE10" xr:uid="{4A0C09E6-4651-4270-92B3-392DF77BF631}"/>
  <tableColumns count="1">
    <tableColumn id="1" xr3:uid="{E3EFB460-69F7-4A7E-8FE2-1D6A6D055922}" name="LOTUS" dataDxfId="15"/>
  </tableColumns>
  <tableStyleInfo name="TableStyleMedium22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3B856A61-CEC3-4D27-8615-7C5C30845F75}" name="Resiembra_Camelina" displayName="Resiembra_Camelina" ref="AF7:AF10" totalsRowShown="0" headerRowDxfId="14" dataDxfId="13" tableBorderDxfId="12">
  <autoFilter ref="AF7:AF10" xr:uid="{3B856A61-CEC3-4D27-8615-7C5C30845F75}"/>
  <tableColumns count="1">
    <tableColumn id="1" xr3:uid="{E8DC2B82-AA44-472E-A2F3-231FE3869973}" name="CAMELINA" dataDxfId="11"/>
  </tableColumns>
  <tableStyleInfo name="TableStyleMedium23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32000000}" name="Tabla1231" displayName="Tabla1231" ref="A1:B23" totalsRowShown="0">
  <autoFilter ref="A1:B23" xr:uid="{00000000-0009-0000-0100-00001E000000}"/>
  <tableColumns count="2">
    <tableColumn id="1" xr3:uid="{00000000-0010-0000-3200-000001000000}" name="CULTIVO" dataDxfId="10"/>
    <tableColumn id="2" xr3:uid="{00000000-0010-0000-3200-000002000000}" name="Columna1"/>
  </tableColumns>
  <tableStyleInfo name="TableStyleLight1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33000000}" name="Codigo_Plan_de_pagos" displayName="Codigo_Plan_de_pagos" ref="D1:E14" headerRowDxfId="9" dataDxfId="8" tableBorderDxfId="7">
  <autoFilter ref="D1:E14" xr:uid="{00000000-0009-0000-0100-000002000000}"/>
  <tableColumns count="2">
    <tableColumn id="1" xr3:uid="{00000000-0010-0000-3300-000001000000}" name="Planes_de_Pagos" totalsRowFunction="count" dataDxfId="6" totalsRowDxfId="5"/>
    <tableColumn id="2" xr3:uid="{00000000-0010-0000-3300-000002000000}" name="Còdigo" dataDxfId="4" totalsRowDxfId="3"/>
  </tableColumns>
  <tableStyleInfo name="TableStyleMedium2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34000000}" name="codigo_DEPARTAMENTO" displayName="codigo_DEPARTAMENTO" ref="G1:H20" totalsRowShown="0">
  <autoFilter ref="G1:H20" xr:uid="{00000000-0009-0000-0100-000003000000}"/>
  <tableColumns count="2">
    <tableColumn id="1" xr3:uid="{00000000-0010-0000-3400-000001000000}" name="DEPARTAMENTOS"/>
    <tableColumn id="2" xr3:uid="{00000000-0010-0000-3400-000002000000}" name="Columna1"/>
  </tableColumns>
  <tableStyleInfo name="TableStyleLight1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35000000}" name="codigo_DEDUCIBLE" displayName="codigo_DEDUCIBLE" ref="J1:K3" totalsRowShown="0">
  <autoFilter ref="J1:K3" xr:uid="{00000000-0009-0000-0100-000004000000}"/>
  <tableColumns count="2">
    <tableColumn id="1" xr3:uid="{00000000-0010-0000-3500-000001000000}" name="GRANIZO/INC"/>
    <tableColumn id="2" xr3:uid="{00000000-0010-0000-3500-000002000000}" name="Columna1"/>
  </tableColumns>
  <tableStyleInfo name="TableStyleLight1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36000000}" name="codigo­_VIENTO" displayName="codigo­_VIENTO" ref="M1:N3" totalsRowShown="0">
  <autoFilter ref="M1:N3" xr:uid="{00000000-0009-0000-0100-000005000000}"/>
  <tableColumns count="2">
    <tableColumn id="1" xr3:uid="{00000000-0010-0000-3600-000001000000}" name="VIENTO"/>
    <tableColumn id="2" xr3:uid="{00000000-0010-0000-3600-000002000000}" name="Columna1" dataDxfId="2"/>
  </tableColumns>
  <tableStyleInfo name="TableStyleLight1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37000000}" name="codigo_PAD" displayName="codigo_PAD" ref="P1:Q5" totalsRowShown="0">
  <autoFilter ref="P1:Q5" xr:uid="{00000000-0009-0000-0100-000006000000}"/>
  <tableColumns count="2">
    <tableColumn id="1" xr3:uid="{00000000-0010-0000-3700-000001000000}" name="PAD" dataDxfId="1"/>
    <tableColumn id="2" xr3:uid="{00000000-0010-0000-3700-000002000000}" name="Columna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5.xml"/><Relationship Id="rId21" Type="http://schemas.openxmlformats.org/officeDocument/2006/relationships/table" Target="../tables/table20.xml"/><Relationship Id="rId42" Type="http://schemas.openxmlformats.org/officeDocument/2006/relationships/table" Target="../tables/table41.xml"/><Relationship Id="rId47" Type="http://schemas.openxmlformats.org/officeDocument/2006/relationships/table" Target="../tables/table46.xml"/><Relationship Id="rId63" Type="http://schemas.openxmlformats.org/officeDocument/2006/relationships/table" Target="../tables/table62.xml"/><Relationship Id="rId68" Type="http://schemas.openxmlformats.org/officeDocument/2006/relationships/table" Target="../tables/table67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9" Type="http://schemas.openxmlformats.org/officeDocument/2006/relationships/table" Target="../tables/table28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37" Type="http://schemas.openxmlformats.org/officeDocument/2006/relationships/table" Target="../tables/table36.xml"/><Relationship Id="rId40" Type="http://schemas.openxmlformats.org/officeDocument/2006/relationships/table" Target="../tables/table39.xml"/><Relationship Id="rId45" Type="http://schemas.openxmlformats.org/officeDocument/2006/relationships/table" Target="../tables/table44.xml"/><Relationship Id="rId53" Type="http://schemas.openxmlformats.org/officeDocument/2006/relationships/table" Target="../tables/table52.xml"/><Relationship Id="rId58" Type="http://schemas.openxmlformats.org/officeDocument/2006/relationships/table" Target="../tables/table57.xml"/><Relationship Id="rId66" Type="http://schemas.openxmlformats.org/officeDocument/2006/relationships/table" Target="../tables/table65.xml"/><Relationship Id="rId5" Type="http://schemas.openxmlformats.org/officeDocument/2006/relationships/table" Target="../tables/table4.xml"/><Relationship Id="rId61" Type="http://schemas.openxmlformats.org/officeDocument/2006/relationships/table" Target="../tables/table60.xml"/><Relationship Id="rId19" Type="http://schemas.openxmlformats.org/officeDocument/2006/relationships/table" Target="../tables/table1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35" Type="http://schemas.openxmlformats.org/officeDocument/2006/relationships/table" Target="../tables/table34.xml"/><Relationship Id="rId43" Type="http://schemas.openxmlformats.org/officeDocument/2006/relationships/table" Target="../tables/table42.xml"/><Relationship Id="rId48" Type="http://schemas.openxmlformats.org/officeDocument/2006/relationships/table" Target="../tables/table47.xml"/><Relationship Id="rId56" Type="http://schemas.openxmlformats.org/officeDocument/2006/relationships/table" Target="../tables/table55.xml"/><Relationship Id="rId64" Type="http://schemas.openxmlformats.org/officeDocument/2006/relationships/table" Target="../tables/table63.xml"/><Relationship Id="rId69" Type="http://schemas.openxmlformats.org/officeDocument/2006/relationships/table" Target="../tables/table68.xml"/><Relationship Id="rId8" Type="http://schemas.openxmlformats.org/officeDocument/2006/relationships/table" Target="../tables/table7.xml"/><Relationship Id="rId51" Type="http://schemas.openxmlformats.org/officeDocument/2006/relationships/table" Target="../tables/table50.xml"/><Relationship Id="rId72" Type="http://schemas.openxmlformats.org/officeDocument/2006/relationships/table" Target="../tables/table71.xml"/><Relationship Id="rId3" Type="http://schemas.openxmlformats.org/officeDocument/2006/relationships/table" Target="../tables/table2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38" Type="http://schemas.openxmlformats.org/officeDocument/2006/relationships/table" Target="../tables/table37.xml"/><Relationship Id="rId46" Type="http://schemas.openxmlformats.org/officeDocument/2006/relationships/table" Target="../tables/table45.xml"/><Relationship Id="rId59" Type="http://schemas.openxmlformats.org/officeDocument/2006/relationships/table" Target="../tables/table58.xml"/><Relationship Id="rId67" Type="http://schemas.openxmlformats.org/officeDocument/2006/relationships/table" Target="../tables/table66.xml"/><Relationship Id="rId20" Type="http://schemas.openxmlformats.org/officeDocument/2006/relationships/table" Target="../tables/table19.xml"/><Relationship Id="rId41" Type="http://schemas.openxmlformats.org/officeDocument/2006/relationships/table" Target="../tables/table40.xml"/><Relationship Id="rId54" Type="http://schemas.openxmlformats.org/officeDocument/2006/relationships/table" Target="../tables/table53.xml"/><Relationship Id="rId62" Type="http://schemas.openxmlformats.org/officeDocument/2006/relationships/table" Target="../tables/table61.xml"/><Relationship Id="rId70" Type="http://schemas.openxmlformats.org/officeDocument/2006/relationships/table" Target="../tables/table69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36" Type="http://schemas.openxmlformats.org/officeDocument/2006/relationships/table" Target="../tables/table35.xml"/><Relationship Id="rId49" Type="http://schemas.openxmlformats.org/officeDocument/2006/relationships/table" Target="../tables/table48.xml"/><Relationship Id="rId57" Type="http://schemas.openxmlformats.org/officeDocument/2006/relationships/table" Target="../tables/table56.xml"/><Relationship Id="rId10" Type="http://schemas.openxmlformats.org/officeDocument/2006/relationships/table" Target="../tables/table9.xml"/><Relationship Id="rId31" Type="http://schemas.openxmlformats.org/officeDocument/2006/relationships/table" Target="../tables/table30.xml"/><Relationship Id="rId44" Type="http://schemas.openxmlformats.org/officeDocument/2006/relationships/table" Target="../tables/table43.xml"/><Relationship Id="rId52" Type="http://schemas.openxmlformats.org/officeDocument/2006/relationships/table" Target="../tables/table51.xml"/><Relationship Id="rId60" Type="http://schemas.openxmlformats.org/officeDocument/2006/relationships/table" Target="../tables/table59.xml"/><Relationship Id="rId65" Type="http://schemas.openxmlformats.org/officeDocument/2006/relationships/table" Target="../tables/table64.xml"/><Relationship Id="rId73" Type="http://schemas.openxmlformats.org/officeDocument/2006/relationships/table" Target="../tables/table72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9" Type="http://schemas.openxmlformats.org/officeDocument/2006/relationships/table" Target="../tables/table38.xml"/><Relationship Id="rId34" Type="http://schemas.openxmlformats.org/officeDocument/2006/relationships/table" Target="../tables/table33.xml"/><Relationship Id="rId50" Type="http://schemas.openxmlformats.org/officeDocument/2006/relationships/table" Target="../tables/table49.xml"/><Relationship Id="rId55" Type="http://schemas.openxmlformats.org/officeDocument/2006/relationships/table" Target="../tables/table54.xml"/><Relationship Id="rId7" Type="http://schemas.openxmlformats.org/officeDocument/2006/relationships/table" Target="../tables/table6.xml"/><Relationship Id="rId71" Type="http://schemas.openxmlformats.org/officeDocument/2006/relationships/table" Target="../tables/table7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5.xml"/><Relationship Id="rId2" Type="http://schemas.openxmlformats.org/officeDocument/2006/relationships/table" Target="../tables/table74.xml"/><Relationship Id="rId1" Type="http://schemas.openxmlformats.org/officeDocument/2006/relationships/table" Target="../tables/table73.xml"/><Relationship Id="rId6" Type="http://schemas.openxmlformats.org/officeDocument/2006/relationships/table" Target="../tables/table78.xml"/><Relationship Id="rId5" Type="http://schemas.openxmlformats.org/officeDocument/2006/relationships/table" Target="../tables/table77.xml"/><Relationship Id="rId4" Type="http://schemas.openxmlformats.org/officeDocument/2006/relationships/table" Target="../tables/table7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C45"/>
  <sheetViews>
    <sheetView showGridLines="0" showRowColHeaders="0" tabSelected="1" topLeftCell="A11" zoomScale="90" zoomScaleNormal="90" workbookViewId="0">
      <selection activeCell="J26" sqref="J26"/>
    </sheetView>
  </sheetViews>
  <sheetFormatPr baseColWidth="10" defaultColWidth="11.42578125" defaultRowHeight="15" x14ac:dyDescent="0.25"/>
  <cols>
    <col min="1" max="1" width="1.85546875" customWidth="1"/>
    <col min="2" max="2" width="13.7109375" customWidth="1"/>
    <col min="3" max="3" width="17.85546875" customWidth="1"/>
    <col min="4" max="4" width="5.28515625" customWidth="1"/>
    <col min="5" max="5" width="5.140625" customWidth="1"/>
    <col min="6" max="6" width="34" customWidth="1"/>
    <col min="7" max="7" width="16.42578125" customWidth="1"/>
    <col min="8" max="9" width="9.5703125" customWidth="1"/>
    <col min="11" max="12" width="9.42578125" customWidth="1"/>
    <col min="13" max="13" width="12" customWidth="1"/>
    <col min="14" max="14" width="12.140625" customWidth="1"/>
    <col min="15" max="15" width="10.28515625" customWidth="1"/>
    <col min="16" max="16" width="6.7109375" bestFit="1" customWidth="1"/>
    <col min="17" max="17" width="7" bestFit="1" customWidth="1"/>
    <col min="18" max="18" width="9.140625" customWidth="1"/>
    <col min="19" max="19" width="12.7109375" customWidth="1"/>
    <col min="20" max="20" width="9.5703125" customWidth="1"/>
    <col min="21" max="21" width="16.140625" customWidth="1"/>
    <col min="22" max="22" width="10" customWidth="1"/>
    <col min="23" max="23" width="0.28515625" hidden="1" customWidth="1"/>
    <col min="24" max="24" width="7" hidden="1" customWidth="1"/>
    <col min="25" max="25" width="9.140625" hidden="1" customWidth="1"/>
    <col min="26" max="26" width="5.28515625" hidden="1" customWidth="1"/>
    <col min="27" max="27" width="6.5703125" hidden="1" customWidth="1"/>
    <col min="28" max="28" width="6.7109375" hidden="1" customWidth="1"/>
    <col min="29" max="29" width="11.28515625" hidden="1" customWidth="1"/>
  </cols>
  <sheetData>
    <row r="1" spans="1:2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23.25" x14ac:dyDescent="0.25">
      <c r="A2" s="1"/>
      <c r="B2" s="1"/>
      <c r="C2" s="1"/>
      <c r="D2" s="1"/>
      <c r="F2" s="106" t="s">
        <v>0</v>
      </c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S2" s="1"/>
      <c r="T2" s="1"/>
      <c r="U2" s="87" t="s">
        <v>132</v>
      </c>
      <c r="V2" s="88" t="s">
        <v>133</v>
      </c>
      <c r="W2" s="2"/>
      <c r="X2" s="2"/>
      <c r="Y2" s="2"/>
      <c r="Z2" s="2"/>
      <c r="AA2" s="2"/>
      <c r="AB2" s="2"/>
      <c r="AC2" s="2"/>
    </row>
    <row r="3" spans="1:29" ht="15.75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S3" s="1"/>
      <c r="T3" s="1"/>
      <c r="U3" s="1"/>
      <c r="V3" s="1"/>
      <c r="W3" s="2"/>
      <c r="X3" s="2"/>
      <c r="Y3" s="2"/>
      <c r="Z3" s="2"/>
      <c r="AA3" s="2"/>
      <c r="AB3" s="2"/>
      <c r="AC3" s="2"/>
    </row>
    <row r="4" spans="1:29" ht="16.5" thickTop="1" thickBot="1" x14ac:dyDescent="0.3">
      <c r="A4" s="2"/>
      <c r="B4" s="2"/>
      <c r="C4" s="2"/>
      <c r="D4" s="2"/>
      <c r="E4" s="71" t="s">
        <v>1</v>
      </c>
      <c r="F4" s="72" t="s">
        <v>2</v>
      </c>
      <c r="G4" s="4"/>
      <c r="H4" s="4"/>
      <c r="I4" s="4"/>
      <c r="J4" s="4"/>
      <c r="K4" s="4"/>
      <c r="L4" s="4"/>
      <c r="M4" s="4"/>
      <c r="N4" s="4"/>
      <c r="O4" s="4"/>
      <c r="P4" s="4"/>
      <c r="Q4" s="5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6.5" thickTop="1" thickBot="1" x14ac:dyDescent="0.3">
      <c r="A5" s="2"/>
      <c r="B5" s="2"/>
      <c r="C5" s="2"/>
      <c r="D5" s="2"/>
      <c r="E5" s="71" t="s">
        <v>3</v>
      </c>
      <c r="F5" s="72" t="s">
        <v>4</v>
      </c>
      <c r="G5" s="4"/>
      <c r="H5" s="4"/>
      <c r="I5" s="4"/>
      <c r="J5" s="4"/>
      <c r="K5" s="4"/>
      <c r="L5" s="4"/>
      <c r="M5" s="4"/>
      <c r="N5" s="4"/>
      <c r="O5" s="4"/>
      <c r="P5" s="4"/>
      <c r="Q5" s="5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16.5" thickTop="1" thickBot="1" x14ac:dyDescent="0.3">
      <c r="A6" s="2"/>
      <c r="B6" s="2"/>
      <c r="C6" s="2"/>
      <c r="D6" s="2"/>
      <c r="E6" s="71" t="s">
        <v>5</v>
      </c>
      <c r="F6" s="72" t="s">
        <v>6</v>
      </c>
      <c r="G6" s="4"/>
      <c r="H6" s="4"/>
      <c r="I6" s="4"/>
      <c r="J6" s="4"/>
      <c r="K6" s="4"/>
      <c r="L6" s="4"/>
      <c r="M6" s="4"/>
      <c r="N6" s="4"/>
      <c r="O6" s="4"/>
      <c r="P6" s="4"/>
      <c r="Q6" s="5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35.25" customHeight="1" thickTop="1" thickBot="1" x14ac:dyDescent="0.3">
      <c r="A7" s="2"/>
      <c r="B7" s="2"/>
      <c r="C7" s="2"/>
      <c r="D7" s="2"/>
      <c r="E7" s="71" t="s">
        <v>7</v>
      </c>
      <c r="F7" s="95" t="s">
        <v>131</v>
      </c>
      <c r="G7" s="96"/>
      <c r="H7" s="96"/>
      <c r="I7" s="96"/>
      <c r="J7" s="96"/>
      <c r="K7" s="96"/>
      <c r="L7" s="96"/>
      <c r="M7" s="96"/>
      <c r="N7" s="96"/>
      <c r="O7" s="96"/>
      <c r="P7" s="96"/>
      <c r="Q7" s="97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32.25" customHeight="1" thickTop="1" thickBot="1" x14ac:dyDescent="0.3">
      <c r="A8" s="2"/>
      <c r="B8" s="2"/>
      <c r="C8" s="2"/>
      <c r="D8" s="2"/>
      <c r="E8" s="76" t="s">
        <v>8</v>
      </c>
      <c r="F8" s="104" t="s">
        <v>9</v>
      </c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S8" s="2"/>
      <c r="T8" s="2"/>
      <c r="U8" s="2"/>
      <c r="V8" s="2"/>
      <c r="W8" s="8"/>
      <c r="X8" s="8"/>
      <c r="Y8" s="8"/>
      <c r="Z8" s="8"/>
      <c r="AA8" s="8"/>
      <c r="AB8" s="8"/>
      <c r="AC8" s="8"/>
    </row>
    <row r="9" spans="1:29" ht="6.75" customHeight="1" thickTop="1" thickBot="1" x14ac:dyDescent="0.3">
      <c r="A9" s="2"/>
      <c r="B9" s="2"/>
      <c r="C9" s="2"/>
      <c r="D9" s="2"/>
      <c r="E9" s="2"/>
      <c r="F9" s="36"/>
      <c r="G9" s="3"/>
      <c r="H9" s="34"/>
      <c r="I9" s="34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8"/>
      <c r="X9" s="8"/>
      <c r="Y9" s="8"/>
      <c r="Z9" s="8"/>
      <c r="AA9" s="8"/>
      <c r="AB9" s="8"/>
      <c r="AC9" s="8"/>
    </row>
    <row r="10" spans="1:29" ht="1.5" customHeight="1" thickTop="1" x14ac:dyDescent="0.25">
      <c r="A10" s="2"/>
      <c r="B10" s="2"/>
      <c r="C10" s="2"/>
      <c r="D10" s="2"/>
      <c r="E10" s="2"/>
      <c r="F10" s="6"/>
      <c r="G10" s="7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1"/>
      <c r="X10" s="1"/>
      <c r="Y10" s="1"/>
      <c r="Z10" s="1"/>
      <c r="AA10" s="1"/>
      <c r="AB10" s="1"/>
      <c r="AC10" s="1"/>
    </row>
    <row r="11" spans="1:29" ht="17.25" customHeight="1" thickBot="1" x14ac:dyDescent="0.3">
      <c r="A11" s="2"/>
      <c r="B11" s="2"/>
      <c r="C11" s="2"/>
      <c r="D11" s="2"/>
      <c r="E11" s="2"/>
      <c r="F11" s="2"/>
      <c r="G11" s="69"/>
      <c r="H11" s="69"/>
      <c r="I11" s="69"/>
      <c r="J11" s="2"/>
      <c r="K11" s="2"/>
      <c r="L11" s="2"/>
      <c r="M11" s="2"/>
      <c r="N11" s="2"/>
      <c r="O11" s="37"/>
      <c r="P11" s="37"/>
      <c r="Q11" s="2"/>
      <c r="R11" s="66"/>
      <c r="S11" s="8"/>
      <c r="T11" s="8"/>
      <c r="U11" s="8"/>
      <c r="V11" s="8"/>
      <c r="W11" s="2"/>
      <c r="X11" s="62" t="s">
        <v>10</v>
      </c>
      <c r="Y11" s="2"/>
      <c r="Z11" s="2"/>
      <c r="AA11" s="2"/>
      <c r="AB11" s="2"/>
      <c r="AC11" s="2"/>
    </row>
    <row r="12" spans="1:29" ht="18" customHeight="1" thickTop="1" thickBot="1" x14ac:dyDescent="0.3">
      <c r="A12" s="1"/>
      <c r="B12" s="1"/>
      <c r="C12" s="1"/>
      <c r="D12" s="1"/>
      <c r="E12" s="2"/>
      <c r="F12" s="38" t="s">
        <v>11</v>
      </c>
      <c r="G12" s="119"/>
      <c r="H12" s="120"/>
      <c r="I12" s="121"/>
      <c r="J12" s="2"/>
      <c r="K12" s="2"/>
      <c r="L12" s="2"/>
      <c r="M12" s="2"/>
      <c r="N12" s="2"/>
      <c r="O12" s="2"/>
      <c r="P12" s="2"/>
      <c r="Q12" s="2"/>
      <c r="R12" s="2"/>
      <c r="S12" s="9"/>
      <c r="T12" s="9"/>
      <c r="U12" s="9"/>
      <c r="V12" s="9"/>
      <c r="W12" s="2"/>
      <c r="X12" s="61">
        <f>IFERROR(VLOOKUP(G12,Codigo_Plan_de_pagos[#All],2,FALSE),115)</f>
        <v>115</v>
      </c>
      <c r="Y12" s="2"/>
      <c r="Z12" s="2"/>
      <c r="AA12" s="2"/>
      <c r="AB12" s="2"/>
      <c r="AC12" s="2"/>
    </row>
    <row r="13" spans="1:29" ht="13.5" customHeight="1" thickTop="1" thickBot="1" x14ac:dyDescent="0.3">
      <c r="A13" s="1"/>
      <c r="B13" s="1"/>
      <c r="C13" s="1"/>
      <c r="D13" s="1"/>
      <c r="E13" s="2"/>
      <c r="G13" s="47"/>
      <c r="H13" s="2"/>
      <c r="J13" s="2"/>
      <c r="K13" s="2"/>
      <c r="L13" s="2"/>
      <c r="M13" s="2"/>
      <c r="N13" s="2"/>
      <c r="O13" s="2"/>
      <c r="P13" s="2"/>
      <c r="Q13" s="2"/>
      <c r="R13" s="2"/>
      <c r="S13" s="9"/>
      <c r="T13" s="9"/>
      <c r="U13" s="9"/>
      <c r="V13" s="9"/>
      <c r="W13" s="2"/>
      <c r="X13" s="2"/>
      <c r="Y13" s="2"/>
      <c r="Z13" s="2"/>
      <c r="AA13" s="2"/>
      <c r="AB13" s="2"/>
      <c r="AC13" s="2"/>
    </row>
    <row r="14" spans="1:29" ht="15.75" hidden="1" thickBot="1" x14ac:dyDescent="0.3">
      <c r="A14" s="1"/>
      <c r="B14" s="1"/>
      <c r="C14" s="1"/>
      <c r="D14" s="1"/>
      <c r="E14" s="2"/>
      <c r="F14" s="74"/>
      <c r="G14" s="75"/>
      <c r="H14" s="75"/>
      <c r="I14" s="75"/>
      <c r="J14" s="2"/>
      <c r="K14" s="2"/>
      <c r="L14" s="2"/>
      <c r="M14" s="2"/>
      <c r="N14" s="37"/>
      <c r="O14" s="37"/>
      <c r="P14" s="2"/>
      <c r="Q14" s="2"/>
      <c r="R14" s="8"/>
      <c r="S14" s="9"/>
      <c r="T14" s="9"/>
      <c r="U14" s="9"/>
      <c r="V14" s="9"/>
      <c r="W14" s="2"/>
      <c r="X14" s="2"/>
      <c r="Y14" s="2"/>
      <c r="Z14" s="2"/>
      <c r="AA14" s="2"/>
      <c r="AB14" s="2"/>
      <c r="AC14" s="2"/>
    </row>
    <row r="15" spans="1:29" ht="18" customHeight="1" thickTop="1" thickBot="1" x14ac:dyDescent="0.3">
      <c r="A15" s="1"/>
      <c r="B15" s="1"/>
      <c r="C15" s="1"/>
      <c r="D15" s="1"/>
      <c r="E15" s="2"/>
      <c r="F15" s="38" t="s">
        <v>12</v>
      </c>
      <c r="G15" s="107"/>
      <c r="H15" s="108"/>
      <c r="I15" s="77"/>
      <c r="J15" s="2"/>
      <c r="K15" s="2"/>
      <c r="L15" s="3"/>
      <c r="M15" s="4"/>
      <c r="N15" s="4"/>
      <c r="O15" s="5"/>
      <c r="P15" s="2"/>
      <c r="Q15" s="2"/>
      <c r="R15" s="2"/>
      <c r="S15" s="9"/>
      <c r="T15" s="9"/>
      <c r="U15" s="9"/>
      <c r="V15" s="9"/>
      <c r="W15" s="1"/>
      <c r="X15" s="1"/>
      <c r="Y15" s="1"/>
      <c r="Z15" s="1"/>
      <c r="AA15" s="1"/>
      <c r="AB15" s="1"/>
      <c r="AC15" s="1"/>
    </row>
    <row r="16" spans="1:29" ht="10.5" customHeight="1" thickTop="1" thickBot="1" x14ac:dyDescent="0.3">
      <c r="A16" s="1"/>
      <c r="B16" s="1"/>
      <c r="C16" s="1"/>
      <c r="D16" s="1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70"/>
      <c r="S16" s="9"/>
      <c r="T16" s="9"/>
      <c r="U16" s="9"/>
      <c r="V16" s="9"/>
      <c r="W16" s="2"/>
      <c r="X16" s="2"/>
      <c r="Y16" s="2"/>
      <c r="Z16" s="2"/>
      <c r="AA16" s="2"/>
      <c r="AB16" s="2"/>
      <c r="AC16" s="2"/>
    </row>
    <row r="17" spans="1:29" ht="19.5" thickTop="1" thickBot="1" x14ac:dyDescent="0.3">
      <c r="A17" s="1"/>
      <c r="B17" s="1"/>
      <c r="C17" s="1"/>
      <c r="D17" s="1"/>
      <c r="E17" s="2"/>
      <c r="F17" s="39" t="s">
        <v>13</v>
      </c>
      <c r="G17" s="109" t="s">
        <v>53</v>
      </c>
      <c r="H17" s="109"/>
      <c r="I17" s="10"/>
      <c r="J17" s="2"/>
      <c r="K17" s="2"/>
      <c r="L17" s="2"/>
      <c r="M17" s="2"/>
      <c r="N17" s="2"/>
      <c r="O17" s="10"/>
      <c r="P17" s="10"/>
      <c r="Q17" s="10"/>
      <c r="R17" s="2"/>
      <c r="S17" s="2"/>
      <c r="T17" s="37"/>
      <c r="U17" s="37"/>
      <c r="V17" s="37"/>
      <c r="W17" s="2"/>
      <c r="X17" s="2"/>
      <c r="Y17" s="8"/>
      <c r="Z17" s="8"/>
      <c r="AA17" s="8"/>
      <c r="AB17" s="8"/>
      <c r="AC17" s="8"/>
    </row>
    <row r="18" spans="1:29" ht="15" customHeight="1" thickTop="1" x14ac:dyDescent="0.25">
      <c r="A18" s="1"/>
      <c r="B18" s="1"/>
      <c r="C18" s="1"/>
      <c r="D18" s="1"/>
      <c r="E18" s="2"/>
      <c r="F18" s="2"/>
      <c r="G18" s="2"/>
      <c r="H18" s="10"/>
      <c r="I18" s="10"/>
      <c r="J18" s="2"/>
      <c r="K18" s="2"/>
      <c r="L18" s="37"/>
      <c r="M18" s="2"/>
      <c r="N18" s="2"/>
      <c r="O18" s="10"/>
      <c r="P18" s="10"/>
      <c r="Q18" s="10"/>
      <c r="R18" s="10"/>
      <c r="S18" s="9"/>
      <c r="T18" s="9"/>
      <c r="U18" s="9"/>
      <c r="V18" s="9"/>
      <c r="W18" s="8"/>
      <c r="X18" s="8"/>
      <c r="Y18" s="8"/>
      <c r="Z18" s="8"/>
      <c r="AA18" s="8"/>
      <c r="AB18" s="8"/>
      <c r="AC18" s="8"/>
    </row>
    <row r="19" spans="1:29" ht="10.5" customHeight="1" x14ac:dyDescent="0.25">
      <c r="A19" s="1"/>
      <c r="B19" s="1"/>
      <c r="C19" s="1"/>
      <c r="D19" s="1"/>
      <c r="E19" s="2"/>
      <c r="F19" s="2"/>
      <c r="G19" s="2"/>
      <c r="H19" s="10"/>
      <c r="I19" s="10"/>
      <c r="J19" s="67"/>
      <c r="K19" s="67"/>
      <c r="L19" s="67"/>
      <c r="M19" s="67"/>
      <c r="N19" s="67"/>
      <c r="O19" s="10"/>
      <c r="P19" s="10"/>
      <c r="Q19" s="10"/>
      <c r="R19" s="10"/>
      <c r="S19" s="9"/>
      <c r="T19" s="9"/>
      <c r="U19" s="9"/>
      <c r="V19" s="9"/>
      <c r="W19" s="8"/>
      <c r="X19" s="8"/>
      <c r="Y19" s="8"/>
      <c r="Z19" s="8"/>
      <c r="AA19" s="8"/>
      <c r="AB19" s="8"/>
      <c r="AC19" s="8"/>
    </row>
    <row r="20" spans="1:29" ht="15" customHeight="1" x14ac:dyDescent="0.25">
      <c r="A20" s="1"/>
      <c r="C20" s="1"/>
      <c r="E20" s="2"/>
      <c r="F20" s="66" t="s">
        <v>14</v>
      </c>
      <c r="G20" s="2"/>
      <c r="H20" s="10"/>
      <c r="I20" s="10"/>
      <c r="J20" s="67"/>
      <c r="K20" s="67"/>
      <c r="L20" s="67"/>
      <c r="M20" s="67"/>
      <c r="N20" s="67"/>
      <c r="O20" s="10"/>
      <c r="P20" s="10"/>
      <c r="Q20" s="10"/>
      <c r="R20" s="10"/>
      <c r="S20" s="9"/>
      <c r="T20" s="9"/>
      <c r="U20" s="9"/>
      <c r="V20" s="9"/>
      <c r="W20" s="8"/>
      <c r="X20" s="8"/>
      <c r="Y20" s="8"/>
      <c r="Z20" s="8"/>
      <c r="AA20" s="8"/>
      <c r="AB20" s="8"/>
      <c r="AC20" s="8"/>
    </row>
    <row r="21" spans="1:29" ht="9.75" customHeight="1" thickBot="1" x14ac:dyDescent="0.3">
      <c r="A21" s="1"/>
      <c r="B21" s="1"/>
      <c r="C21" s="1"/>
      <c r="E21" s="2"/>
      <c r="G21" s="2"/>
      <c r="H21" s="2"/>
      <c r="I21" s="2"/>
      <c r="J21" s="2"/>
      <c r="K21" s="2"/>
      <c r="L21" s="2"/>
      <c r="M21" s="28"/>
      <c r="N21" s="10"/>
      <c r="O21" s="10"/>
      <c r="P21" s="10"/>
      <c r="Q21" s="10"/>
      <c r="R21" s="10"/>
      <c r="S21" s="9"/>
      <c r="T21" s="9"/>
      <c r="U21" s="9"/>
      <c r="V21" s="9"/>
      <c r="W21" s="1"/>
      <c r="X21" s="1"/>
      <c r="Y21" s="1"/>
      <c r="Z21" s="1"/>
      <c r="AA21" s="1"/>
      <c r="AB21" s="1"/>
      <c r="AC21" s="1"/>
    </row>
    <row r="22" spans="1:29" ht="15.75" customHeight="1" thickTop="1" thickBot="1" x14ac:dyDescent="0.3">
      <c r="A22" s="1"/>
      <c r="B22" s="98" t="s">
        <v>15</v>
      </c>
      <c r="C22" s="99"/>
      <c r="D22" s="124" t="s">
        <v>16</v>
      </c>
      <c r="E22" s="125"/>
      <c r="F22" s="125"/>
      <c r="G22" s="125"/>
      <c r="H22" s="125"/>
      <c r="I22" s="125"/>
      <c r="J22" s="125"/>
      <c r="K22" s="125"/>
      <c r="L22" s="126"/>
      <c r="M22" s="110" t="s">
        <v>17</v>
      </c>
      <c r="N22" s="111"/>
      <c r="O22" s="111"/>
      <c r="P22" s="111"/>
      <c r="Q22" s="111"/>
      <c r="R22" s="111"/>
      <c r="S22" s="111"/>
      <c r="T22" s="112"/>
      <c r="U22" s="63"/>
      <c r="V22" s="112" t="s">
        <v>18</v>
      </c>
      <c r="W22" s="2"/>
      <c r="X22" s="2"/>
      <c r="Y22" s="2"/>
      <c r="Z22" s="2"/>
      <c r="AA22" s="2"/>
      <c r="AB22" s="2"/>
      <c r="AC22" s="2"/>
    </row>
    <row r="23" spans="1:29" ht="16.5" thickTop="1" thickBot="1" x14ac:dyDescent="0.3">
      <c r="A23" s="1"/>
      <c r="B23" s="100"/>
      <c r="C23" s="101"/>
      <c r="D23" s="11"/>
      <c r="E23" s="11"/>
      <c r="F23" s="35" t="s">
        <v>19</v>
      </c>
      <c r="G23" s="122" t="s">
        <v>20</v>
      </c>
      <c r="H23" s="122"/>
      <c r="I23" s="122"/>
      <c r="J23" s="122" t="s">
        <v>21</v>
      </c>
      <c r="K23" s="122"/>
      <c r="L23" s="122"/>
      <c r="M23" s="113"/>
      <c r="N23" s="114"/>
      <c r="O23" s="114"/>
      <c r="P23" s="114"/>
      <c r="Q23" s="114"/>
      <c r="R23" s="114"/>
      <c r="S23" s="114"/>
      <c r="T23" s="115"/>
      <c r="U23" s="64"/>
      <c r="V23" s="115"/>
      <c r="W23" s="2"/>
      <c r="X23" s="2"/>
      <c r="Y23" s="2"/>
      <c r="Z23" s="2"/>
      <c r="AA23" s="2"/>
      <c r="AB23" s="2"/>
      <c r="AC23" s="2"/>
    </row>
    <row r="24" spans="1:29" ht="21.75" customHeight="1" thickTop="1" thickBot="1" x14ac:dyDescent="0.3">
      <c r="A24" s="1"/>
      <c r="B24" s="102"/>
      <c r="C24" s="103"/>
      <c r="D24" s="27"/>
      <c r="E24" s="27"/>
      <c r="F24" s="11"/>
      <c r="G24" s="12"/>
      <c r="H24" s="123" t="s">
        <v>22</v>
      </c>
      <c r="I24" s="123"/>
      <c r="J24" s="27"/>
      <c r="K24" s="27" t="s">
        <v>23</v>
      </c>
      <c r="L24" s="27" t="s">
        <v>24</v>
      </c>
      <c r="M24" s="116"/>
      <c r="N24" s="117"/>
      <c r="O24" s="117"/>
      <c r="P24" s="117"/>
      <c r="Q24" s="117"/>
      <c r="R24" s="117"/>
      <c r="S24" s="117"/>
      <c r="T24" s="118"/>
      <c r="U24" s="65"/>
      <c r="V24" s="118"/>
      <c r="W24" s="2"/>
      <c r="X24" s="2"/>
      <c r="Y24" s="2"/>
      <c r="Z24" s="2"/>
      <c r="AA24" s="2"/>
      <c r="AB24" s="2"/>
      <c r="AC24" s="2"/>
    </row>
    <row r="25" spans="1:29" ht="35.25" customHeight="1" thickTop="1" thickBot="1" x14ac:dyDescent="0.3">
      <c r="A25" s="1"/>
      <c r="B25" s="73" t="s">
        <v>25</v>
      </c>
      <c r="C25" s="73" t="s">
        <v>26</v>
      </c>
      <c r="D25" s="13" t="s">
        <v>27</v>
      </c>
      <c r="E25" s="13" t="s">
        <v>28</v>
      </c>
      <c r="F25" s="13" t="s">
        <v>29</v>
      </c>
      <c r="G25" s="40" t="s">
        <v>30</v>
      </c>
      <c r="H25" s="40" t="s">
        <v>31</v>
      </c>
      <c r="I25" s="40" t="s">
        <v>32</v>
      </c>
      <c r="J25" s="13" t="s">
        <v>21</v>
      </c>
      <c r="K25" s="13" t="s">
        <v>33</v>
      </c>
      <c r="L25" s="13" t="s">
        <v>34</v>
      </c>
      <c r="M25" s="41" t="s">
        <v>35</v>
      </c>
      <c r="N25" s="42" t="s">
        <v>36</v>
      </c>
      <c r="O25" s="41" t="s">
        <v>37</v>
      </c>
      <c r="P25" s="42" t="s">
        <v>38</v>
      </c>
      <c r="Q25" s="41" t="s">
        <v>39</v>
      </c>
      <c r="R25" s="42" t="s">
        <v>40</v>
      </c>
      <c r="S25" s="41" t="s">
        <v>41</v>
      </c>
      <c r="T25" s="42" t="s">
        <v>42</v>
      </c>
      <c r="U25" s="41" t="s">
        <v>43</v>
      </c>
      <c r="V25" s="13" t="s">
        <v>44</v>
      </c>
      <c r="W25" s="2"/>
      <c r="X25" s="59"/>
      <c r="Y25" s="13" t="s">
        <v>45</v>
      </c>
      <c r="Z25" s="40" t="s">
        <v>46</v>
      </c>
      <c r="AA25" s="41" t="s">
        <v>47</v>
      </c>
      <c r="AB25" s="41" t="s">
        <v>48</v>
      </c>
      <c r="AC25" s="42" t="s">
        <v>49</v>
      </c>
    </row>
    <row r="26" spans="1:29" ht="27" customHeight="1" thickTop="1" thickBot="1" x14ac:dyDescent="0.3">
      <c r="A26" s="1"/>
      <c r="B26" s="15"/>
      <c r="C26" s="85"/>
      <c r="D26" s="44"/>
      <c r="E26" s="44"/>
      <c r="F26" s="14"/>
      <c r="G26" s="15"/>
      <c r="H26" s="43"/>
      <c r="I26" s="43"/>
      <c r="J26" s="14"/>
      <c r="K26" s="68"/>
      <c r="L26" s="16"/>
      <c r="M26" s="17"/>
      <c r="N26" s="17"/>
      <c r="O26" s="84"/>
      <c r="P26" s="17"/>
      <c r="Q26" s="17"/>
      <c r="R26" s="17"/>
      <c r="S26" s="17"/>
      <c r="T26" s="17"/>
      <c r="U26" s="17"/>
      <c r="V26" s="18"/>
      <c r="W26" s="2"/>
      <c r="X26" s="59"/>
      <c r="Y26" s="57" t="str">
        <f>IFERROR(VLOOKUP(G26,codigo_DEPARTAMENTO[#All],2,FALSE)," ")</f>
        <v xml:space="preserve"> </v>
      </c>
      <c r="Z26" s="60" t="str">
        <f>IFERROR(VLOOKUP(J26,Tabla1231[#All],2,FALSE)," ")</f>
        <v xml:space="preserve"> </v>
      </c>
      <c r="AA26" s="58" t="str">
        <f>IFERROR(VLOOKUP(N26,codigo_DEDUCIBLE[],2,FALSE)," ")</f>
        <v xml:space="preserve"> </v>
      </c>
      <c r="AB26" s="58" t="str">
        <f>IFERROR(VLOOKUP(P26,codigo­_VIENTO[#All],2,FALSE)," ")</f>
        <v xml:space="preserve"> </v>
      </c>
      <c r="AC26" s="58" t="str">
        <f>IFERROR(VLOOKUP(S26,codigo_PAD[#All],2,FALSE)," ")</f>
        <v xml:space="preserve"> </v>
      </c>
    </row>
    <row r="27" spans="1:29" ht="27" customHeight="1" thickTop="1" thickBot="1" x14ac:dyDescent="0.3">
      <c r="A27" s="1"/>
      <c r="B27" s="78"/>
      <c r="C27" s="79"/>
      <c r="D27" s="44"/>
      <c r="E27" s="44"/>
      <c r="F27" s="14"/>
      <c r="G27" s="15"/>
      <c r="H27" s="43"/>
      <c r="I27" s="43"/>
      <c r="J27" s="14"/>
      <c r="K27" s="68"/>
      <c r="L27" s="16"/>
      <c r="M27" s="17"/>
      <c r="N27" s="17"/>
      <c r="O27" s="84"/>
      <c r="P27" s="17"/>
      <c r="Q27" s="17"/>
      <c r="R27" s="17"/>
      <c r="S27" s="17"/>
      <c r="T27" s="17"/>
      <c r="U27" s="17"/>
      <c r="V27" s="18"/>
      <c r="W27" s="2"/>
      <c r="X27" s="2"/>
      <c r="Y27" s="57" t="str">
        <f>IFERROR(VLOOKUP(G27,codigo_DEPARTAMENTO[#All],2,FALSE)," ")</f>
        <v xml:space="preserve"> </v>
      </c>
      <c r="Z27" s="60" t="str">
        <f>IFERROR(VLOOKUP(J27,Tabla1231[#All],2,FALSE)," ")</f>
        <v xml:space="preserve"> </v>
      </c>
      <c r="AA27" s="58" t="str">
        <f>IFERROR(VLOOKUP(N27,codigo_DEDUCIBLE[],2,FALSE)," ")</f>
        <v xml:space="preserve"> </v>
      </c>
      <c r="AB27" s="58" t="str">
        <f>IFERROR(VLOOKUP(P27,codigo­_VIENTO[#All],2,FALSE)," ")</f>
        <v xml:space="preserve"> </v>
      </c>
      <c r="AC27" s="58" t="str">
        <f>IFERROR(VLOOKUP(S27,codigo_PAD[#All],2,FALSE)," ")</f>
        <v xml:space="preserve"> </v>
      </c>
    </row>
    <row r="28" spans="1:29" ht="27" customHeight="1" thickTop="1" thickBot="1" x14ac:dyDescent="0.3">
      <c r="A28" s="1"/>
      <c r="B28" s="78"/>
      <c r="C28" s="79"/>
      <c r="D28" s="44"/>
      <c r="E28" s="44"/>
      <c r="F28" s="14"/>
      <c r="G28" s="15"/>
      <c r="H28" s="43"/>
      <c r="I28" s="43"/>
      <c r="J28" s="14"/>
      <c r="K28" s="68"/>
      <c r="L28" s="16"/>
      <c r="M28" s="17"/>
      <c r="N28" s="17"/>
      <c r="O28" s="84"/>
      <c r="P28" s="17"/>
      <c r="Q28" s="17"/>
      <c r="R28" s="17"/>
      <c r="S28" s="17"/>
      <c r="T28" s="17"/>
      <c r="U28" s="17"/>
      <c r="V28" s="18"/>
      <c r="W28" s="2"/>
      <c r="X28" s="2"/>
      <c r="Y28" s="57" t="str">
        <f>IFERROR(VLOOKUP(G28,codigo_DEPARTAMENTO[#All],2,FALSE)," ")</f>
        <v xml:space="preserve"> </v>
      </c>
      <c r="Z28" s="60" t="str">
        <f>IFERROR(VLOOKUP(J28,Tabla1231[#All],2,FALSE)," ")</f>
        <v xml:space="preserve"> </v>
      </c>
      <c r="AA28" s="58" t="str">
        <f>IFERROR(VLOOKUP(N28,codigo_DEDUCIBLE[],2,FALSE)," ")</f>
        <v xml:space="preserve"> </v>
      </c>
      <c r="AB28" s="58" t="str">
        <f>IFERROR(VLOOKUP(P28,codigo­_VIENTO[#All],2,FALSE)," ")</f>
        <v xml:space="preserve"> </v>
      </c>
      <c r="AC28" s="58" t="str">
        <f>IFERROR(VLOOKUP(S28,codigo_PAD[#All],2,FALSE)," ")</f>
        <v xml:space="preserve"> </v>
      </c>
    </row>
    <row r="29" spans="1:29" ht="27" customHeight="1" thickTop="1" thickBot="1" x14ac:dyDescent="0.3">
      <c r="A29" s="1"/>
      <c r="B29" s="78"/>
      <c r="C29" s="79"/>
      <c r="D29" s="44"/>
      <c r="E29" s="44"/>
      <c r="F29" s="14"/>
      <c r="G29" s="15"/>
      <c r="H29" s="43"/>
      <c r="I29" s="43"/>
      <c r="J29" s="14"/>
      <c r="K29" s="68"/>
      <c r="L29" s="16"/>
      <c r="M29" s="17"/>
      <c r="N29" s="17"/>
      <c r="O29" s="84"/>
      <c r="P29" s="17"/>
      <c r="Q29" s="17"/>
      <c r="R29" s="17"/>
      <c r="S29" s="17"/>
      <c r="T29" s="17"/>
      <c r="U29" s="17"/>
      <c r="V29" s="18"/>
      <c r="W29" s="8"/>
      <c r="X29" s="8"/>
      <c r="Y29" s="57" t="str">
        <f>IFERROR(VLOOKUP(G29,codigo_DEPARTAMENTO[#All],2,FALSE)," ")</f>
        <v xml:space="preserve"> </v>
      </c>
      <c r="Z29" s="60" t="str">
        <f>IFERROR(VLOOKUP(J29,Tabla1231[#All],2,FALSE)," ")</f>
        <v xml:space="preserve"> </v>
      </c>
      <c r="AA29" s="58" t="str">
        <f>IFERROR(VLOOKUP(N29,codigo_DEDUCIBLE[],2,FALSE)," ")</f>
        <v xml:space="preserve"> </v>
      </c>
      <c r="AB29" s="58" t="str">
        <f>IFERROR(VLOOKUP(P29,codigo­_VIENTO[#All],2,FALSE)," ")</f>
        <v xml:space="preserve"> </v>
      </c>
      <c r="AC29" s="58" t="str">
        <f>IFERROR(VLOOKUP(S29,codigo_PAD[#All],2,FALSE)," ")</f>
        <v xml:space="preserve"> </v>
      </c>
    </row>
    <row r="30" spans="1:29" ht="27" customHeight="1" thickTop="1" thickBot="1" x14ac:dyDescent="0.3">
      <c r="A30" s="1"/>
      <c r="B30" s="78"/>
      <c r="C30" s="79"/>
      <c r="D30" s="44"/>
      <c r="E30" s="44"/>
      <c r="F30" s="14"/>
      <c r="G30" s="15"/>
      <c r="H30" s="43"/>
      <c r="I30" s="43"/>
      <c r="J30" s="14"/>
      <c r="K30" s="68"/>
      <c r="L30" s="16"/>
      <c r="M30" s="17"/>
      <c r="N30" s="17"/>
      <c r="O30" s="84"/>
      <c r="P30" s="17"/>
      <c r="Q30" s="17"/>
      <c r="R30" s="17"/>
      <c r="S30" s="17"/>
      <c r="T30" s="17"/>
      <c r="U30" s="17"/>
      <c r="V30" s="18"/>
      <c r="W30" s="1"/>
      <c r="X30" s="1"/>
      <c r="Y30" s="57" t="str">
        <f>IFERROR(VLOOKUP(G30,codigo_DEPARTAMENTO[#All],2,FALSE)," ")</f>
        <v xml:space="preserve"> </v>
      </c>
      <c r="Z30" s="60" t="str">
        <f>IFERROR(VLOOKUP(J30,Tabla1231[#All],2,FALSE)," ")</f>
        <v xml:space="preserve"> </v>
      </c>
      <c r="AA30" s="58" t="str">
        <f>IFERROR(VLOOKUP(N30,codigo_DEDUCIBLE[],2,FALSE)," ")</f>
        <v xml:space="preserve"> </v>
      </c>
      <c r="AB30" s="58" t="str">
        <f>IFERROR(VLOOKUP(P30,codigo­_VIENTO[#All],2,FALSE)," ")</f>
        <v xml:space="preserve"> </v>
      </c>
      <c r="AC30" s="58" t="str">
        <f>IFERROR(VLOOKUP(S30,codigo_PAD[#All],2,FALSE)," ")</f>
        <v xml:space="preserve"> </v>
      </c>
    </row>
    <row r="31" spans="1:29" ht="27" customHeight="1" thickTop="1" thickBot="1" x14ac:dyDescent="0.3">
      <c r="A31" s="1"/>
      <c r="B31" s="78"/>
      <c r="C31" s="79"/>
      <c r="D31" s="44"/>
      <c r="E31" s="44"/>
      <c r="F31" s="14"/>
      <c r="G31" s="15"/>
      <c r="H31" s="43"/>
      <c r="I31" s="43"/>
      <c r="J31" s="14"/>
      <c r="K31" s="68"/>
      <c r="L31" s="16"/>
      <c r="M31" s="17"/>
      <c r="N31" s="17"/>
      <c r="O31" s="84"/>
      <c r="P31" s="17"/>
      <c r="Q31" s="17"/>
      <c r="R31" s="17"/>
      <c r="S31" s="17"/>
      <c r="T31" s="17"/>
      <c r="U31" s="17"/>
      <c r="V31" s="18"/>
      <c r="W31" s="2"/>
      <c r="X31" s="2"/>
      <c r="Y31" s="57" t="str">
        <f>IFERROR(VLOOKUP(G31,codigo_DEPARTAMENTO[#All],2,FALSE)," ")</f>
        <v xml:space="preserve"> </v>
      </c>
      <c r="Z31" s="60" t="str">
        <f>IFERROR(VLOOKUP(J31,Tabla1231[#All],2,FALSE)," ")</f>
        <v xml:space="preserve"> </v>
      </c>
      <c r="AA31" s="58" t="str">
        <f>IFERROR(VLOOKUP(N31,codigo_DEDUCIBLE[],2,FALSE)," ")</f>
        <v xml:space="preserve"> </v>
      </c>
      <c r="AB31" s="58" t="str">
        <f>IFERROR(VLOOKUP(P31,codigo­_VIENTO[#All],2,FALSE)," ")</f>
        <v xml:space="preserve"> </v>
      </c>
      <c r="AC31" s="58" t="str">
        <f>IFERROR(VLOOKUP(S31,codigo_PAD[#All],2,FALSE)," ")</f>
        <v xml:space="preserve"> </v>
      </c>
    </row>
    <row r="32" spans="1:29" ht="27" customHeight="1" thickTop="1" thickBot="1" x14ac:dyDescent="0.3">
      <c r="A32" s="1"/>
      <c r="B32" s="78"/>
      <c r="C32" s="79"/>
      <c r="D32" s="44"/>
      <c r="E32" s="44"/>
      <c r="F32" s="14"/>
      <c r="G32" s="15"/>
      <c r="H32" s="43"/>
      <c r="I32" s="43"/>
      <c r="J32" s="14"/>
      <c r="K32" s="68"/>
      <c r="L32" s="16"/>
      <c r="M32" s="17"/>
      <c r="N32" s="17"/>
      <c r="O32" s="84"/>
      <c r="P32" s="17"/>
      <c r="Q32" s="17"/>
      <c r="R32" s="17"/>
      <c r="S32" s="17"/>
      <c r="T32" s="17"/>
      <c r="U32" s="17"/>
      <c r="V32" s="18"/>
      <c r="W32" s="2"/>
      <c r="X32" s="2"/>
      <c r="Y32" s="57" t="str">
        <f>IFERROR(VLOOKUP(G32,codigo_DEPARTAMENTO[#All],2,FALSE)," ")</f>
        <v xml:space="preserve"> </v>
      </c>
      <c r="Z32" s="60" t="str">
        <f>IFERROR(VLOOKUP(J32,Tabla1231[#All],2,FALSE)," ")</f>
        <v xml:space="preserve"> </v>
      </c>
      <c r="AA32" s="58" t="str">
        <f>IFERROR(VLOOKUP(N32,codigo_DEDUCIBLE[],2,FALSE)," ")</f>
        <v xml:space="preserve"> </v>
      </c>
      <c r="AB32" s="58" t="str">
        <f>IFERROR(VLOOKUP(P32,codigo­_VIENTO[#All],2,FALSE)," ")</f>
        <v xml:space="preserve"> </v>
      </c>
      <c r="AC32" s="58" t="str">
        <f>IFERROR(VLOOKUP(S32,codigo_PAD[#All],2,FALSE)," ")</f>
        <v xml:space="preserve"> </v>
      </c>
    </row>
    <row r="33" spans="1:29" ht="27" customHeight="1" thickTop="1" thickBot="1" x14ac:dyDescent="0.3">
      <c r="A33" s="1"/>
      <c r="B33" s="78"/>
      <c r="C33" s="79"/>
      <c r="D33" s="44"/>
      <c r="E33" s="44"/>
      <c r="F33" s="14"/>
      <c r="G33" s="15"/>
      <c r="H33" s="43"/>
      <c r="I33" s="43"/>
      <c r="J33" s="14"/>
      <c r="K33" s="68"/>
      <c r="L33" s="16"/>
      <c r="M33" s="17"/>
      <c r="N33" s="17"/>
      <c r="O33" s="84"/>
      <c r="P33" s="17"/>
      <c r="Q33" s="17"/>
      <c r="R33" s="17"/>
      <c r="S33" s="17"/>
      <c r="T33" s="17"/>
      <c r="U33" s="17"/>
      <c r="V33" s="18"/>
      <c r="W33" s="2"/>
      <c r="X33" s="2"/>
      <c r="Y33" s="57" t="str">
        <f>IFERROR(VLOOKUP(G33,codigo_DEPARTAMENTO[#All],2,FALSE)," ")</f>
        <v xml:space="preserve"> </v>
      </c>
      <c r="Z33" s="60" t="str">
        <f>IFERROR(VLOOKUP(J33,Tabla1231[#All],2,FALSE)," ")</f>
        <v xml:space="preserve"> </v>
      </c>
      <c r="AA33" s="58" t="str">
        <f>IFERROR(VLOOKUP(N33,codigo_DEDUCIBLE[],2,FALSE)," ")</f>
        <v xml:space="preserve"> </v>
      </c>
      <c r="AB33" s="58" t="str">
        <f>IFERROR(VLOOKUP(P33,codigo­_VIENTO[#All],2,FALSE)," ")</f>
        <v xml:space="preserve"> </v>
      </c>
      <c r="AC33" s="58" t="str">
        <f>IFERROR(VLOOKUP(S33,codigo_PAD[#All],2,FALSE)," ")</f>
        <v xml:space="preserve"> </v>
      </c>
    </row>
    <row r="34" spans="1:29" ht="27" customHeight="1" thickTop="1" thickBot="1" x14ac:dyDescent="0.3">
      <c r="A34" s="1"/>
      <c r="B34" s="78"/>
      <c r="C34" s="79"/>
      <c r="D34" s="44"/>
      <c r="E34" s="44"/>
      <c r="F34" s="14"/>
      <c r="G34" s="15"/>
      <c r="H34" s="43"/>
      <c r="I34" s="43"/>
      <c r="J34" s="14"/>
      <c r="K34" s="68"/>
      <c r="L34" s="16"/>
      <c r="M34" s="17"/>
      <c r="N34" s="17"/>
      <c r="O34" s="84"/>
      <c r="P34" s="17"/>
      <c r="Q34" s="17"/>
      <c r="R34" s="17"/>
      <c r="S34" s="17"/>
      <c r="T34" s="17"/>
      <c r="U34" s="17"/>
      <c r="V34" s="18"/>
      <c r="W34" s="2"/>
      <c r="X34" s="2"/>
      <c r="Y34" s="57" t="str">
        <f>IFERROR(VLOOKUP(G34,codigo_DEPARTAMENTO[#All],2,FALSE)," ")</f>
        <v xml:space="preserve"> </v>
      </c>
      <c r="Z34" s="60" t="str">
        <f>IFERROR(VLOOKUP(J34,Tabla1231[#All],2,FALSE)," ")</f>
        <v xml:space="preserve"> </v>
      </c>
      <c r="AA34" s="58" t="str">
        <f>IFERROR(VLOOKUP(N34,codigo_DEDUCIBLE[],2,FALSE)," ")</f>
        <v xml:space="preserve"> </v>
      </c>
      <c r="AB34" s="58" t="str">
        <f>IFERROR(VLOOKUP(P34,codigo­_VIENTO[#All],2,FALSE)," ")</f>
        <v xml:space="preserve"> </v>
      </c>
      <c r="AC34" s="58" t="str">
        <f>IFERROR(VLOOKUP(S34,codigo_PAD[#All],2,FALSE)," ")</f>
        <v xml:space="preserve"> </v>
      </c>
    </row>
    <row r="35" spans="1:29" ht="27" customHeight="1" thickTop="1" thickBot="1" x14ac:dyDescent="0.3">
      <c r="A35" s="1"/>
      <c r="B35" s="78"/>
      <c r="C35" s="79"/>
      <c r="D35" s="44"/>
      <c r="E35" s="44"/>
      <c r="F35" s="14"/>
      <c r="G35" s="15"/>
      <c r="H35" s="43"/>
      <c r="I35" s="43"/>
      <c r="J35" s="14"/>
      <c r="K35" s="68"/>
      <c r="L35" s="16"/>
      <c r="M35" s="17"/>
      <c r="N35" s="17"/>
      <c r="O35" s="84"/>
      <c r="P35" s="17"/>
      <c r="Q35" s="17"/>
      <c r="R35" s="17"/>
      <c r="S35" s="17"/>
      <c r="T35" s="17"/>
      <c r="U35" s="17"/>
      <c r="V35" s="18"/>
      <c r="W35" s="2"/>
      <c r="X35" s="2"/>
      <c r="Y35" s="57" t="str">
        <f>IFERROR(VLOOKUP(G35,codigo_DEPARTAMENTO[#All],2,FALSE)," ")</f>
        <v xml:space="preserve"> </v>
      </c>
      <c r="Z35" s="60" t="str">
        <f>IFERROR(VLOOKUP(J35,Tabla1231[#All],2,FALSE)," ")</f>
        <v xml:space="preserve"> </v>
      </c>
      <c r="AA35" s="58" t="str">
        <f>IFERROR(VLOOKUP(N35,codigo_DEDUCIBLE[],2,FALSE)," ")</f>
        <v xml:space="preserve"> </v>
      </c>
      <c r="AB35" s="58" t="str">
        <f>IFERROR(VLOOKUP(P35,codigo­_VIENTO[#All],2,FALSE)," ")</f>
        <v xml:space="preserve"> </v>
      </c>
      <c r="AC35" s="58" t="str">
        <f>IFERROR(VLOOKUP(S35,codigo_PAD[#All],2,FALSE)," ")</f>
        <v xml:space="preserve"> </v>
      </c>
    </row>
    <row r="36" spans="1:29" ht="27" customHeight="1" thickTop="1" thickBot="1" x14ac:dyDescent="0.3">
      <c r="A36" s="1"/>
      <c r="B36" s="78"/>
      <c r="C36" s="79"/>
      <c r="D36" s="44"/>
      <c r="E36" s="44"/>
      <c r="F36" s="14"/>
      <c r="G36" s="15"/>
      <c r="H36" s="43"/>
      <c r="I36" s="43"/>
      <c r="J36" s="14"/>
      <c r="K36" s="68"/>
      <c r="L36" s="16"/>
      <c r="M36" s="17"/>
      <c r="N36" s="17"/>
      <c r="O36" s="84"/>
      <c r="P36" s="17"/>
      <c r="Q36" s="17"/>
      <c r="R36" s="17"/>
      <c r="S36" s="17"/>
      <c r="T36" s="17"/>
      <c r="U36" s="17"/>
      <c r="V36" s="18"/>
      <c r="W36" s="2"/>
      <c r="X36" s="2"/>
      <c r="Y36" s="57" t="str">
        <f>IFERROR(VLOOKUP(G36,codigo_DEPARTAMENTO[#All],2,FALSE)," ")</f>
        <v xml:space="preserve"> </v>
      </c>
      <c r="Z36" s="60" t="str">
        <f>IFERROR(VLOOKUP(J36,Tabla1231[#All],2,FALSE)," ")</f>
        <v xml:space="preserve"> </v>
      </c>
      <c r="AA36" s="58" t="str">
        <f>IFERROR(VLOOKUP(N36,codigo_DEDUCIBLE[],2,FALSE)," ")</f>
        <v xml:space="preserve"> </v>
      </c>
      <c r="AB36" s="58" t="str">
        <f>IFERROR(VLOOKUP(P36,codigo­_VIENTO[#All],2,FALSE)," ")</f>
        <v xml:space="preserve"> </v>
      </c>
      <c r="AC36" s="58" t="str">
        <f>IFERROR(VLOOKUP(S36,codigo_PAD[#All],2,FALSE)," ")</f>
        <v xml:space="preserve"> </v>
      </c>
    </row>
    <row r="37" spans="1:29" ht="27" customHeight="1" thickTop="1" thickBot="1" x14ac:dyDescent="0.3">
      <c r="A37" s="1"/>
      <c r="B37" s="78"/>
      <c r="C37" s="79"/>
      <c r="D37" s="44"/>
      <c r="E37" s="44"/>
      <c r="F37" s="14"/>
      <c r="G37" s="15"/>
      <c r="H37" s="43"/>
      <c r="I37" s="43"/>
      <c r="J37" s="14"/>
      <c r="K37" s="68"/>
      <c r="L37" s="16"/>
      <c r="M37" s="17"/>
      <c r="N37" s="17"/>
      <c r="O37" s="84"/>
      <c r="P37" s="17"/>
      <c r="Q37" s="17"/>
      <c r="R37" s="17"/>
      <c r="S37" s="17"/>
      <c r="T37" s="17"/>
      <c r="U37" s="17"/>
      <c r="V37" s="18"/>
      <c r="W37" s="8"/>
      <c r="X37" s="8"/>
      <c r="Y37" s="57" t="str">
        <f>IFERROR(VLOOKUP(G37,codigo_DEPARTAMENTO[#All],2,FALSE)," ")</f>
        <v xml:space="preserve"> </v>
      </c>
      <c r="Z37" s="60" t="str">
        <f>IFERROR(VLOOKUP(J37,Tabla1231[#All],2,FALSE)," ")</f>
        <v xml:space="preserve"> </v>
      </c>
      <c r="AA37" s="58" t="str">
        <f>IFERROR(VLOOKUP(N37,codigo_DEDUCIBLE[],2,FALSE)," ")</f>
        <v xml:space="preserve"> </v>
      </c>
      <c r="AB37" s="58" t="str">
        <f>IFERROR(VLOOKUP(P37,codigo­_VIENTO[#All],2,FALSE)," ")</f>
        <v xml:space="preserve"> </v>
      </c>
      <c r="AC37" s="58" t="str">
        <f>IFERROR(VLOOKUP(S37,codigo_PAD[#All],2,FALSE)," ")</f>
        <v xml:space="preserve"> </v>
      </c>
    </row>
    <row r="38" spans="1:29" ht="27" customHeight="1" thickTop="1" thickBot="1" x14ac:dyDescent="0.3">
      <c r="A38" s="1"/>
      <c r="B38" s="78"/>
      <c r="C38" s="79"/>
      <c r="D38" s="44"/>
      <c r="E38" s="44"/>
      <c r="F38" s="14"/>
      <c r="G38" s="15"/>
      <c r="H38" s="43"/>
      <c r="I38" s="43"/>
      <c r="J38" s="14"/>
      <c r="K38" s="68"/>
      <c r="L38" s="16"/>
      <c r="M38" s="17"/>
      <c r="N38" s="17"/>
      <c r="O38" s="84"/>
      <c r="P38" s="17"/>
      <c r="Q38" s="17"/>
      <c r="R38" s="17"/>
      <c r="S38" s="17"/>
      <c r="T38" s="17"/>
      <c r="U38" s="17"/>
      <c r="V38" s="18"/>
      <c r="W38" s="1"/>
      <c r="X38" s="1"/>
      <c r="Y38" s="57" t="str">
        <f>IFERROR(VLOOKUP(G38,codigo_DEPARTAMENTO[#All],2,FALSE)," ")</f>
        <v xml:space="preserve"> </v>
      </c>
      <c r="Z38" s="60" t="str">
        <f>IFERROR(VLOOKUP(J38,Tabla1231[#All],2,FALSE)," ")</f>
        <v xml:space="preserve"> </v>
      </c>
      <c r="AA38" s="58" t="str">
        <f>IFERROR(VLOOKUP(N38,codigo_DEDUCIBLE[],2,FALSE)," ")</f>
        <v xml:space="preserve"> </v>
      </c>
      <c r="AB38" s="58" t="str">
        <f>IFERROR(VLOOKUP(P38,codigo­_VIENTO[#All],2,FALSE)," ")</f>
        <v xml:space="preserve"> </v>
      </c>
      <c r="AC38" s="58" t="str">
        <f>IFERROR(VLOOKUP(S38,codigo_PAD[#All],2,FALSE)," ")</f>
        <v xml:space="preserve"> </v>
      </c>
    </row>
    <row r="39" spans="1:29" ht="27" customHeight="1" thickTop="1" thickBot="1" x14ac:dyDescent="0.3">
      <c r="A39" s="1"/>
      <c r="B39" s="78"/>
      <c r="C39" s="79"/>
      <c r="D39" s="44"/>
      <c r="E39" s="44"/>
      <c r="F39" s="14"/>
      <c r="G39" s="15"/>
      <c r="H39" s="43"/>
      <c r="I39" s="43"/>
      <c r="J39" s="14"/>
      <c r="K39" s="68"/>
      <c r="L39" s="16"/>
      <c r="M39" s="17"/>
      <c r="N39" s="17"/>
      <c r="O39" s="84"/>
      <c r="P39" s="17"/>
      <c r="Q39" s="17"/>
      <c r="R39" s="17"/>
      <c r="S39" s="17"/>
      <c r="T39" s="17"/>
      <c r="U39" s="17"/>
      <c r="V39" s="18"/>
      <c r="W39" s="2"/>
      <c r="X39" s="2"/>
      <c r="Y39" s="57" t="str">
        <f>IFERROR(VLOOKUP(G39,codigo_DEPARTAMENTO[#All],2,FALSE)," ")</f>
        <v xml:space="preserve"> </v>
      </c>
      <c r="Z39" s="60" t="str">
        <f>IFERROR(VLOOKUP(J39,Tabla1231[#All],2,FALSE)," ")</f>
        <v xml:space="preserve"> </v>
      </c>
      <c r="AA39" s="58" t="str">
        <f>IFERROR(VLOOKUP(N39,codigo_DEDUCIBLE[],2,FALSE)," ")</f>
        <v xml:space="preserve"> </v>
      </c>
      <c r="AB39" s="58" t="str">
        <f>IFERROR(VLOOKUP(P39,codigo­_VIENTO[#All],2,FALSE)," ")</f>
        <v xml:space="preserve"> </v>
      </c>
      <c r="AC39" s="58" t="str">
        <f>IFERROR(VLOOKUP(S39,codigo_PAD[#All],2,FALSE)," ")</f>
        <v xml:space="preserve"> </v>
      </c>
    </row>
    <row r="40" spans="1:29" ht="27" customHeight="1" thickTop="1" thickBot="1" x14ac:dyDescent="0.3">
      <c r="A40" s="1"/>
      <c r="B40" s="78"/>
      <c r="C40" s="79"/>
      <c r="D40" s="44"/>
      <c r="E40" s="44"/>
      <c r="F40" s="14"/>
      <c r="G40" s="15"/>
      <c r="H40" s="43"/>
      <c r="I40" s="43"/>
      <c r="J40" s="14"/>
      <c r="K40" s="68"/>
      <c r="L40" s="16"/>
      <c r="M40" s="17"/>
      <c r="N40" s="17"/>
      <c r="O40" s="84"/>
      <c r="P40" s="17"/>
      <c r="Q40" s="17"/>
      <c r="R40" s="17"/>
      <c r="S40" s="17"/>
      <c r="T40" s="17"/>
      <c r="U40" s="17"/>
      <c r="V40" s="18"/>
      <c r="W40" s="2"/>
      <c r="X40" s="2"/>
      <c r="Y40" s="57" t="str">
        <f>IFERROR(VLOOKUP(G40,codigo_DEPARTAMENTO[#All],2,FALSE)," ")</f>
        <v xml:space="preserve"> </v>
      </c>
      <c r="Z40" s="60" t="str">
        <f>IFERROR(VLOOKUP(J40,Tabla1231[#All],2,FALSE)," ")</f>
        <v xml:space="preserve"> </v>
      </c>
      <c r="AA40" s="58" t="str">
        <f>IFERROR(VLOOKUP(N40,codigo_DEDUCIBLE[],2,FALSE)," ")</f>
        <v xml:space="preserve"> </v>
      </c>
      <c r="AB40" s="58" t="str">
        <f>IFERROR(VLOOKUP(P40,codigo­_VIENTO[#All],2,FALSE)," ")</f>
        <v xml:space="preserve"> </v>
      </c>
      <c r="AC40" s="58" t="str">
        <f>IFERROR(VLOOKUP(S40,codigo_PAD[#All],2,FALSE)," ")</f>
        <v xml:space="preserve"> </v>
      </c>
    </row>
    <row r="41" spans="1:29" ht="27" customHeight="1" thickTop="1" thickBot="1" x14ac:dyDescent="0.3">
      <c r="A41" s="1"/>
      <c r="B41" s="78"/>
      <c r="C41" s="79"/>
      <c r="D41" s="44"/>
      <c r="E41" s="44"/>
      <c r="F41" s="14"/>
      <c r="G41" s="15"/>
      <c r="H41" s="43"/>
      <c r="I41" s="43"/>
      <c r="J41" s="14"/>
      <c r="K41" s="68"/>
      <c r="L41" s="16"/>
      <c r="M41" s="17"/>
      <c r="N41" s="17"/>
      <c r="O41" s="84"/>
      <c r="P41" s="17"/>
      <c r="Q41" s="17"/>
      <c r="R41" s="17"/>
      <c r="S41" s="17"/>
      <c r="T41" s="17"/>
      <c r="U41" s="17"/>
      <c r="V41" s="18"/>
      <c r="W41" s="2"/>
      <c r="X41" s="2"/>
      <c r="Y41" s="57" t="str">
        <f>IFERROR(VLOOKUP(G41,codigo_DEPARTAMENTO[#All],2,FALSE)," ")</f>
        <v xml:space="preserve"> </v>
      </c>
      <c r="Z41" s="60" t="str">
        <f>IFERROR(VLOOKUP(J41,Tabla1231[#All],2,FALSE)," ")</f>
        <v xml:space="preserve"> </v>
      </c>
      <c r="AA41" s="58" t="str">
        <f>IFERROR(VLOOKUP(N41,codigo_DEDUCIBLE[],2,FALSE)," ")</f>
        <v xml:space="preserve"> </v>
      </c>
      <c r="AB41" s="58" t="str">
        <f>IFERROR(VLOOKUP(P41,codigo­_VIENTO[#All],2,FALSE)," ")</f>
        <v xml:space="preserve"> </v>
      </c>
      <c r="AC41" s="58" t="str">
        <f>IFERROR(VLOOKUP(S41,codigo_PAD[#All],2,FALSE)," ")</f>
        <v xml:space="preserve"> </v>
      </c>
    </row>
    <row r="42" spans="1:29" ht="27" customHeight="1" thickTop="1" thickBot="1" x14ac:dyDescent="0.3">
      <c r="A42" s="1"/>
      <c r="B42" s="78"/>
      <c r="C42" s="79"/>
      <c r="D42" s="44"/>
      <c r="E42" s="44"/>
      <c r="F42" s="14"/>
      <c r="G42" s="15"/>
      <c r="H42" s="43"/>
      <c r="I42" s="43"/>
      <c r="J42" s="14"/>
      <c r="K42" s="68"/>
      <c r="L42" s="16"/>
      <c r="M42" s="17"/>
      <c r="N42" s="17"/>
      <c r="O42" s="84"/>
      <c r="P42" s="17"/>
      <c r="Q42" s="17"/>
      <c r="R42" s="17"/>
      <c r="S42" s="17"/>
      <c r="T42" s="17"/>
      <c r="U42" s="17"/>
      <c r="V42" s="18"/>
      <c r="W42" s="2"/>
      <c r="X42" s="2"/>
      <c r="Y42" s="57" t="str">
        <f>IFERROR(VLOOKUP(G42,codigo_DEPARTAMENTO[#All],2,FALSE)," ")</f>
        <v xml:space="preserve"> </v>
      </c>
      <c r="Z42" s="60" t="str">
        <f>IFERROR(VLOOKUP(J42,Tabla1231[#All],2,FALSE)," ")</f>
        <v xml:space="preserve"> </v>
      </c>
      <c r="AA42" s="58" t="str">
        <f>IFERROR(VLOOKUP(N42,codigo_DEDUCIBLE[],2,FALSE)," ")</f>
        <v xml:space="preserve"> </v>
      </c>
      <c r="AB42" s="58" t="str">
        <f>IFERROR(VLOOKUP(P42,codigo­_VIENTO[#All],2,FALSE)," ")</f>
        <v xml:space="preserve"> </v>
      </c>
      <c r="AC42" s="58" t="str">
        <f>IFERROR(VLOOKUP(S42,codigo_PAD[#All],2,FALSE)," ")</f>
        <v xml:space="preserve"> </v>
      </c>
    </row>
    <row r="43" spans="1:29" ht="27" customHeight="1" thickTop="1" thickBot="1" x14ac:dyDescent="0.3">
      <c r="A43" s="1"/>
      <c r="B43" s="78"/>
      <c r="C43" s="79"/>
      <c r="D43" s="44"/>
      <c r="E43" s="44"/>
      <c r="F43" s="14"/>
      <c r="G43" s="15"/>
      <c r="H43" s="43"/>
      <c r="I43" s="43"/>
      <c r="J43" s="14"/>
      <c r="K43" s="68"/>
      <c r="L43" s="16"/>
      <c r="M43" s="17"/>
      <c r="N43" s="17"/>
      <c r="O43" s="84"/>
      <c r="P43" s="17"/>
      <c r="Q43" s="17"/>
      <c r="R43" s="17"/>
      <c r="S43" s="17"/>
      <c r="T43" s="17"/>
      <c r="U43" s="17"/>
      <c r="V43" s="18"/>
      <c r="W43" s="2"/>
      <c r="X43" s="2"/>
      <c r="Y43" s="57" t="str">
        <f>IFERROR(VLOOKUP(G43,codigo_DEPARTAMENTO[#All],2,FALSE)," ")</f>
        <v xml:space="preserve"> </v>
      </c>
      <c r="Z43" s="60" t="str">
        <f>IFERROR(VLOOKUP(J43,Tabla1231[#All],2,FALSE)," ")</f>
        <v xml:space="preserve"> </v>
      </c>
      <c r="AA43" s="58" t="str">
        <f>IFERROR(VLOOKUP(N43,codigo_DEDUCIBLE[],2,FALSE)," ")</f>
        <v xml:space="preserve"> </v>
      </c>
      <c r="AB43" s="58" t="str">
        <f>IFERROR(VLOOKUP(P43,codigo­_VIENTO[#All],2,FALSE)," ")</f>
        <v xml:space="preserve"> </v>
      </c>
      <c r="AC43" s="58" t="str">
        <f>IFERROR(VLOOKUP(S43,codigo_PAD[#All],2,FALSE)," ")</f>
        <v xml:space="preserve"> </v>
      </c>
    </row>
    <row r="44" spans="1:29" ht="27" customHeight="1" thickTop="1" thickBot="1" x14ac:dyDescent="0.3">
      <c r="A44" s="1"/>
      <c r="B44" s="78"/>
      <c r="C44" s="79"/>
      <c r="D44" s="44"/>
      <c r="E44" s="44"/>
      <c r="F44" s="14"/>
      <c r="G44" s="15"/>
      <c r="H44" s="43"/>
      <c r="I44" s="43"/>
      <c r="J44" s="14"/>
      <c r="K44" s="68"/>
      <c r="L44" s="16"/>
      <c r="M44" s="17"/>
      <c r="N44" s="17"/>
      <c r="O44" s="84"/>
      <c r="P44" s="17"/>
      <c r="Q44" s="17"/>
      <c r="R44" s="17"/>
      <c r="S44" s="17"/>
      <c r="T44" s="17"/>
      <c r="U44" s="17"/>
      <c r="V44" s="18"/>
      <c r="W44" s="2"/>
      <c r="X44" s="2"/>
      <c r="Y44" s="57" t="str">
        <f>IFERROR(VLOOKUP(G44,codigo_DEPARTAMENTO[#All],2,FALSE)," ")</f>
        <v xml:space="preserve"> </v>
      </c>
      <c r="Z44" s="60" t="str">
        <f>IFERROR(VLOOKUP(J44,Tabla1231[#All],2,FALSE)," ")</f>
        <v xml:space="preserve"> </v>
      </c>
      <c r="AA44" s="58" t="str">
        <f>IFERROR(VLOOKUP(N44,codigo_DEDUCIBLE[],2,FALSE)," ")</f>
        <v xml:space="preserve"> </v>
      </c>
      <c r="AB44" s="58" t="str">
        <f>IFERROR(VLOOKUP(P44,codigo­_VIENTO[#All],2,FALSE)," ")</f>
        <v xml:space="preserve"> </v>
      </c>
      <c r="AC44" s="58" t="str">
        <f>IFERROR(VLOOKUP(S44,codigo_PAD[#All],2,FALSE)," ")</f>
        <v xml:space="preserve"> </v>
      </c>
    </row>
    <row r="45" spans="1:29" ht="15.75" thickTop="1" x14ac:dyDescent="0.25">
      <c r="B45" s="86"/>
      <c r="C45" s="86"/>
      <c r="D45" s="86"/>
      <c r="E45" s="86"/>
      <c r="F45" s="86"/>
    </row>
  </sheetData>
  <sheetProtection algorithmName="SHA-512" hashValue="zrYcllccWn+qMjt0f9G7tXhwtJOY8U8yWIBeB4QbiNsRoJhiaG3lhvMCCCIDB1Hf3JJNv5Qn0jpZ98GChW3Bbw==" saltValue="dslyBcIU/LS7dklhP3Wk9A==" spinCount="100000" sheet="1" selectLockedCells="1"/>
  <mergeCells count="13">
    <mergeCell ref="V22:V24"/>
    <mergeCell ref="G23:I23"/>
    <mergeCell ref="J23:L23"/>
    <mergeCell ref="H24:I24"/>
    <mergeCell ref="D22:L22"/>
    <mergeCell ref="F7:Q7"/>
    <mergeCell ref="B22:C24"/>
    <mergeCell ref="F8:Q8"/>
    <mergeCell ref="F2:Q2"/>
    <mergeCell ref="G15:H15"/>
    <mergeCell ref="G17:H17"/>
    <mergeCell ref="M22:T24"/>
    <mergeCell ref="G12:I12"/>
  </mergeCells>
  <conditionalFormatting sqref="R16 L15:O15">
    <cfRule type="expression" dxfId="118" priority="4">
      <formula>#REF!="no"</formula>
    </cfRule>
  </conditionalFormatting>
  <conditionalFormatting sqref="L15:O15">
    <cfRule type="expression" dxfId="117" priority="1">
      <formula>#REF!=""</formula>
    </cfRule>
  </conditionalFormatting>
  <dataValidations xWindow="1484" yWindow="755" count="23">
    <dataValidation type="list" allowBlank="1" showInputMessage="1" showErrorMessage="1" sqref="G17:H17" xr:uid="{00000000-0002-0000-0000-000000000000}">
      <formula1>"VERANO,INVIERNO"</formula1>
    </dataValidation>
    <dataValidation type="list" allowBlank="1" showInputMessage="1" showErrorMessage="1" sqref="G12" xr:uid="{00000000-0002-0000-0000-000001000000}">
      <formula1>INDIRECT("Planpagos")</formula1>
    </dataValidation>
    <dataValidation type="list" allowBlank="1" showInputMessage="1" showErrorMessage="1" sqref="J26:J44" xr:uid="{00000000-0002-0000-0000-000002000000}">
      <formula1>INDIRECT($G$17)</formula1>
    </dataValidation>
    <dataValidation type="list" allowBlank="1" showInputMessage="1" showErrorMessage="1" sqref="N26:N44" xr:uid="{00000000-0002-0000-0000-000003000000}">
      <formula1>"FRANQUICIA 6%,DEDUCIBLE 20%"</formula1>
    </dataValidation>
    <dataValidation type="list" allowBlank="1" showInputMessage="1" showErrorMessage="1" sqref="Q27:R44" xr:uid="{00000000-0002-0000-0000-000006000000}">
      <formula1>"SI"</formula1>
    </dataValidation>
    <dataValidation type="decimal" showInputMessage="1" showErrorMessage="1" error="El rango de ingreso es entre -58,4341 y -53,1734." sqref="I26:I44" xr:uid="{00000000-0002-0000-0000-000007000000}">
      <formula1>-58.4341</formula1>
      <formula2>-53.1734</formula2>
    </dataValidation>
    <dataValidation type="decimal" allowBlank="1" showInputMessage="1" showErrorMessage="1" error="El rango de datos es entre -34,9873 y -30,0806" sqref="H26:H44" xr:uid="{00000000-0002-0000-0000-000008000000}">
      <formula1>-34.9873</formula1>
      <formula2>-30.0806</formula2>
    </dataValidation>
    <dataValidation type="whole" allowBlank="1" showInputMessage="1" showErrorMessage="1" sqref="V26:V44" xr:uid="{00000000-0002-0000-0000-000009000000}">
      <formula1>3500</formula1>
      <formula2>999999999</formula2>
    </dataValidation>
    <dataValidation showInputMessage="1" showErrorMessage="1" sqref="Z26:Z44" xr:uid="{00000000-0002-0000-0000-00000A000000}"/>
    <dataValidation type="decimal" allowBlank="1" showInputMessage="1" showErrorMessage="1" sqref="K26:K44" xr:uid="{00000000-0002-0000-0000-00000D000000}">
      <formula1>0</formula1>
      <formula2>5000</formula2>
    </dataValidation>
    <dataValidation type="whole" allowBlank="1" showInputMessage="1" showErrorMessage="1" sqref="G15 I15" xr:uid="{00000000-0002-0000-0000-00000F000000}">
      <formula1>1</formula1>
      <formula2>999999999</formula2>
    </dataValidation>
    <dataValidation type="list" allowBlank="1" showInputMessage="1" showErrorMessage="1" sqref="B27:B44" xr:uid="{00000000-0002-0000-0000-000010000000}">
      <formula1>"Modificación,Alta,Baja"</formula1>
    </dataValidation>
    <dataValidation type="list" allowBlank="1" showInputMessage="1" showErrorMessage="1" sqref="Q26:R26" xr:uid="{00000000-0002-0000-0000-000011000000}">
      <formula1>"SI,NO"</formula1>
    </dataValidation>
    <dataValidation allowBlank="1" showInputMessage="1" showErrorMessage="1" promptTitle="Dato obligatorio:" prompt="Número de Bien que figura en la póliza emitida a modificar" sqref="E26" xr:uid="{532B6E87-5E36-4BE4-9C5D-BA289800C0EF}"/>
    <dataValidation allowBlank="1" showInputMessage="1" showErrorMessage="1" promptTitle="Dato obligatorio" prompt="Número de Certificado que figura en la póliza emitida a modificar" sqref="D26" xr:uid="{F3212290-6659-43AB-B5EE-BC357E0D1C56}"/>
    <dataValidation allowBlank="1" showInputMessage="1" showErrorMessage="1" promptTitle="Dato Obligatorio:" prompt="Describa brevemente lo solicitado" sqref="C26" xr:uid="{285A630F-F37E-431D-97D1-C9A9A64DC8ED}"/>
    <dataValidation type="list" allowBlank="1" showInputMessage="1" showErrorMessage="1" promptTitle="Dato obligatorio:" prompt="Debe elegir el dato de la lista desplegable" sqref="B26" xr:uid="{C191B3F1-383B-46C3-A5D7-5B7062EC5978}">
      <formula1>"Modificación,Alta,Baja"</formula1>
    </dataValidation>
    <dataValidation type="list" allowBlank="1" showInputMessage="1" showErrorMessage="1" sqref="M26:M44" xr:uid="{00000000-0002-0000-0000-000004000000}">
      <formula1>INDIRECT($M$25&amp;"_"&amp;$J26)</formula1>
    </dataValidation>
    <dataValidation type="list" allowBlank="1" showInputMessage="1" showErrorMessage="1" sqref="P26:P44" xr:uid="{00000000-0002-0000-0000-000005000000}">
      <formula1>INDIRECT($P$25&amp;"_"&amp;$J26)</formula1>
    </dataValidation>
    <dataValidation type="list" allowBlank="1" showInputMessage="1" showErrorMessage="1" sqref="T26:T44" xr:uid="{00000000-0002-0000-0000-00000B000000}">
      <formula1>INDIRECT($J26&amp;"_"&amp;$G26)</formula1>
    </dataValidation>
    <dataValidation type="list" allowBlank="1" showErrorMessage="1" prompt="Si contrata PAD es obligatorio para tener la cobertura ingresar Seccional Policial" sqref="S26:S44" xr:uid="{00000000-0002-0000-0000-00000C000000}">
      <formula1>INDIRECT($J26)</formula1>
    </dataValidation>
    <dataValidation type="whole" allowBlank="1" showInputMessage="1" showErrorMessage="1" error="El valor de aforo que se está intentando ingresar excede los parámetros permitidos" sqref="L26:L44" xr:uid="{00000000-0002-0000-0000-00000E000000}">
      <formula1>IF(J26="ARROZ",100,IF(J26="MAIZ",55,IF(J26="SOJA",45,40)))</formula1>
      <formula2>IF(J26="ARROZ",3000,IF(J26="MAIZ",2200,IF(J26="SOJA",1800,1400)))</formula2>
    </dataValidation>
    <dataValidation type="list" allowBlank="1" showInputMessage="1" showErrorMessage="1" sqref="O26:O44" xr:uid="{52CF0E40-C599-491C-B2F3-8C5DC2E7BE76}">
      <formula1>INDIRECT($O$25&amp;"_"&amp;$J26)</formula1>
    </dataValidation>
  </dataValidations>
  <pageMargins left="3.937007874015748E-2" right="3.937007874015748E-2" top="0.15748031496062992" bottom="0.35433070866141736" header="0.31496062992125984" footer="0.31496062992125984"/>
  <pageSetup paperSize="9" scale="58" orientation="landscape" r:id="rId1"/>
  <headerFooter>
    <oddFooter>&amp;C&amp;P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irDeclaracion">
                <anchor moveWithCells="1" sizeWithCells="1">
                  <from>
                    <xdr:col>1</xdr:col>
                    <xdr:colOff>685800</xdr:colOff>
                    <xdr:row>10</xdr:row>
                    <xdr:rowOff>133350</xdr:rowOff>
                  </from>
                  <to>
                    <xdr:col>2</xdr:col>
                    <xdr:colOff>809625</xdr:colOff>
                    <xdr:row>14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484" yWindow="755" count="1">
        <x14:dataValidation type="list" allowBlank="1" showInputMessage="1" showErrorMessage="1" xr:uid="{00000000-0002-0000-0000-000012000000}">
          <x14:formula1>
            <xm:f>Datos!$A$24:$A$42</xm:f>
          </x14:formula1>
          <xm:sqref>G26:G44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AG50"/>
  <sheetViews>
    <sheetView topLeftCell="O1" workbookViewId="0">
      <selection activeCell="AD7" sqref="AD7"/>
    </sheetView>
  </sheetViews>
  <sheetFormatPr baseColWidth="10" defaultColWidth="11.42578125" defaultRowHeight="15" x14ac:dyDescent="0.25"/>
  <cols>
    <col min="1" max="1" width="21.140625" customWidth="1"/>
    <col min="2" max="2" width="12.140625" customWidth="1"/>
    <col min="3" max="3" width="18.42578125" customWidth="1"/>
    <col min="4" max="4" width="17.7109375" customWidth="1"/>
    <col min="5" max="5" width="12.28515625" customWidth="1"/>
    <col min="6" max="6" width="13.140625" customWidth="1"/>
    <col min="7" max="7" width="11.28515625" customWidth="1"/>
    <col min="8" max="8" width="11.85546875" customWidth="1"/>
    <col min="9" max="9" width="14.7109375" customWidth="1"/>
    <col min="10" max="10" width="14.85546875" customWidth="1"/>
    <col min="11" max="11" width="16.28515625" customWidth="1"/>
    <col min="12" max="13" width="14.42578125" customWidth="1"/>
    <col min="14" max="16" width="10.42578125" customWidth="1"/>
    <col min="17" max="17" width="10" customWidth="1"/>
    <col min="18" max="18" width="12.85546875" customWidth="1"/>
    <col min="19" max="19" width="12.42578125" customWidth="1"/>
    <col min="20" max="20" width="17.28515625" customWidth="1"/>
    <col min="21" max="21" width="19.7109375" customWidth="1"/>
    <col min="24" max="24" width="11" bestFit="1" customWidth="1"/>
    <col min="25" max="25" width="10.7109375" customWidth="1"/>
    <col min="26" max="26" width="11.28515625" customWidth="1"/>
    <col min="27" max="28" width="11.42578125" customWidth="1"/>
    <col min="29" max="29" width="12.28515625" customWidth="1"/>
    <col min="30" max="30" width="10.28515625" customWidth="1"/>
    <col min="31" max="31" width="8.85546875" customWidth="1"/>
    <col min="32" max="32" width="13.7109375" bestFit="1" customWidth="1"/>
    <col min="34" max="34" width="11" bestFit="1" customWidth="1"/>
    <col min="35" max="35" width="9.7109375" bestFit="1" customWidth="1"/>
    <col min="36" max="36" width="9.28515625" bestFit="1" customWidth="1"/>
    <col min="38" max="38" width="8.85546875" bestFit="1" customWidth="1"/>
    <col min="39" max="39" width="10.42578125" bestFit="1" customWidth="1"/>
    <col min="40" max="40" width="7.7109375" bestFit="1" customWidth="1"/>
    <col min="41" max="41" width="8" bestFit="1" customWidth="1"/>
    <col min="42" max="42" width="9.5703125" bestFit="1" customWidth="1"/>
    <col min="44" max="44" width="7.85546875" customWidth="1"/>
    <col min="45" max="45" width="10.140625" bestFit="1" customWidth="1"/>
    <col min="46" max="46" width="8.140625" bestFit="1" customWidth="1"/>
    <col min="47" max="47" width="6.140625" customWidth="1"/>
  </cols>
  <sheetData>
    <row r="1" spans="1:33" x14ac:dyDescent="0.25">
      <c r="A1" s="127" t="s">
        <v>50</v>
      </c>
      <c r="B1" s="127"/>
      <c r="D1" s="32" t="s">
        <v>41</v>
      </c>
      <c r="F1" s="128" t="s">
        <v>51</v>
      </c>
      <c r="G1" s="128"/>
      <c r="H1" s="128"/>
      <c r="I1" s="128"/>
      <c r="J1" s="33"/>
      <c r="K1" s="129" t="s">
        <v>52</v>
      </c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</row>
    <row r="2" spans="1:33" x14ac:dyDescent="0.25">
      <c r="A2" t="s">
        <v>53</v>
      </c>
      <c r="B2" t="s">
        <v>54</v>
      </c>
      <c r="C2" s="31" t="s">
        <v>55</v>
      </c>
      <c r="D2" t="s">
        <v>56</v>
      </c>
      <c r="F2" t="s">
        <v>57</v>
      </c>
      <c r="G2" t="s">
        <v>58</v>
      </c>
      <c r="H2" t="s">
        <v>56</v>
      </c>
      <c r="I2" t="s">
        <v>59</v>
      </c>
      <c r="K2" t="s">
        <v>60</v>
      </c>
      <c r="L2" t="s">
        <v>61</v>
      </c>
      <c r="M2" t="s">
        <v>62</v>
      </c>
      <c r="N2" s="19" t="s">
        <v>63</v>
      </c>
      <c r="O2" s="46" t="s">
        <v>64</v>
      </c>
      <c r="P2" t="s">
        <v>57</v>
      </c>
      <c r="Q2" t="s">
        <v>58</v>
      </c>
      <c r="R2" t="s">
        <v>56</v>
      </c>
      <c r="S2" t="s">
        <v>59</v>
      </c>
      <c r="T2" t="s">
        <v>65</v>
      </c>
      <c r="U2" t="s">
        <v>66</v>
      </c>
      <c r="V2" t="s">
        <v>67</v>
      </c>
      <c r="W2" t="s">
        <v>68</v>
      </c>
      <c r="X2" t="s">
        <v>69</v>
      </c>
      <c r="Y2" s="55" t="s">
        <v>70</v>
      </c>
      <c r="Z2" t="s">
        <v>71</v>
      </c>
      <c r="AA2" t="s">
        <v>72</v>
      </c>
      <c r="AB2" t="s">
        <v>73</v>
      </c>
      <c r="AC2" t="s">
        <v>74</v>
      </c>
      <c r="AD2" t="s">
        <v>75</v>
      </c>
      <c r="AE2" t="s">
        <v>76</v>
      </c>
      <c r="AF2" t="s">
        <v>77</v>
      </c>
    </row>
    <row r="3" spans="1:33" x14ac:dyDescent="0.25">
      <c r="A3" t="s">
        <v>57</v>
      </c>
      <c r="B3" t="s">
        <v>56</v>
      </c>
      <c r="C3" s="29" t="s">
        <v>78</v>
      </c>
      <c r="D3" s="20" t="s">
        <v>79</v>
      </c>
      <c r="E3" s="20"/>
      <c r="F3">
        <v>2200</v>
      </c>
      <c r="G3">
        <v>2200</v>
      </c>
      <c r="H3">
        <v>800</v>
      </c>
      <c r="I3">
        <v>2200</v>
      </c>
      <c r="K3" t="s">
        <v>80</v>
      </c>
      <c r="L3" t="s">
        <v>80</v>
      </c>
      <c r="M3" t="s">
        <v>80</v>
      </c>
      <c r="N3" t="s">
        <v>80</v>
      </c>
      <c r="O3" t="s">
        <v>80</v>
      </c>
      <c r="P3" t="s">
        <v>80</v>
      </c>
      <c r="Q3" t="s">
        <v>80</v>
      </c>
      <c r="R3" t="s">
        <v>80</v>
      </c>
      <c r="S3" t="s">
        <v>80</v>
      </c>
      <c r="T3" t="s">
        <v>80</v>
      </c>
      <c r="U3" t="s">
        <v>80</v>
      </c>
      <c r="V3" t="s">
        <v>80</v>
      </c>
      <c r="W3" t="s">
        <v>80</v>
      </c>
      <c r="X3" t="s">
        <v>84</v>
      </c>
      <c r="Y3" t="s">
        <v>84</v>
      </c>
      <c r="Z3" t="s">
        <v>84</v>
      </c>
      <c r="AA3" t="s">
        <v>84</v>
      </c>
      <c r="AB3" t="s">
        <v>84</v>
      </c>
      <c r="AC3" t="s">
        <v>84</v>
      </c>
      <c r="AD3" t="s">
        <v>84</v>
      </c>
      <c r="AE3" t="s">
        <v>84</v>
      </c>
      <c r="AF3" t="s">
        <v>80</v>
      </c>
    </row>
    <row r="4" spans="1:33" x14ac:dyDescent="0.25">
      <c r="A4" t="s">
        <v>58</v>
      </c>
      <c r="B4" t="s">
        <v>60</v>
      </c>
      <c r="C4" s="30" t="s">
        <v>81</v>
      </c>
      <c r="D4" s="20" t="s">
        <v>82</v>
      </c>
      <c r="F4">
        <v>2300</v>
      </c>
      <c r="G4">
        <v>2300</v>
      </c>
      <c r="H4">
        <v>900</v>
      </c>
      <c r="I4">
        <v>2400</v>
      </c>
      <c r="K4" t="s">
        <v>83</v>
      </c>
      <c r="L4" t="s">
        <v>83</v>
      </c>
      <c r="M4" t="s">
        <v>83</v>
      </c>
      <c r="N4" t="s">
        <v>83</v>
      </c>
      <c r="O4" t="s">
        <v>83</v>
      </c>
      <c r="P4" t="s">
        <v>83</v>
      </c>
      <c r="Q4" t="s">
        <v>83</v>
      </c>
      <c r="R4" t="s">
        <v>83</v>
      </c>
      <c r="S4" t="s">
        <v>83</v>
      </c>
      <c r="T4" t="s">
        <v>83</v>
      </c>
      <c r="U4" t="s">
        <v>84</v>
      </c>
      <c r="V4" t="s">
        <v>84</v>
      </c>
      <c r="W4" t="s">
        <v>83</v>
      </c>
      <c r="X4" t="s">
        <v>83</v>
      </c>
      <c r="Y4" t="s">
        <v>83</v>
      </c>
      <c r="Z4" t="s">
        <v>83</v>
      </c>
      <c r="AA4" t="s">
        <v>83</v>
      </c>
      <c r="AB4" t="s">
        <v>83</v>
      </c>
      <c r="AC4" t="s">
        <v>83</v>
      </c>
      <c r="AD4" t="s">
        <v>83</v>
      </c>
      <c r="AE4" t="s">
        <v>83</v>
      </c>
      <c r="AF4" t="s">
        <v>84</v>
      </c>
    </row>
    <row r="5" spans="1:33" x14ac:dyDescent="0.25">
      <c r="A5" t="s">
        <v>65</v>
      </c>
      <c r="B5" t="s">
        <v>59</v>
      </c>
      <c r="C5" s="29" t="s">
        <v>85</v>
      </c>
      <c r="D5" s="20" t="s">
        <v>86</v>
      </c>
      <c r="F5">
        <v>2400</v>
      </c>
      <c r="G5">
        <v>2400</v>
      </c>
      <c r="H5">
        <v>1000</v>
      </c>
      <c r="I5">
        <v>2600</v>
      </c>
      <c r="U5" t="s">
        <v>83</v>
      </c>
      <c r="V5" t="s">
        <v>83</v>
      </c>
      <c r="AF5" t="s">
        <v>83</v>
      </c>
    </row>
    <row r="6" spans="1:33" x14ac:dyDescent="0.25">
      <c r="A6" t="s">
        <v>66</v>
      </c>
      <c r="B6" t="s">
        <v>61</v>
      </c>
      <c r="C6" s="30" t="s">
        <v>87</v>
      </c>
      <c r="D6" s="81" t="s">
        <v>83</v>
      </c>
      <c r="F6">
        <v>2500</v>
      </c>
      <c r="G6">
        <v>2500</v>
      </c>
      <c r="H6">
        <v>1100</v>
      </c>
      <c r="I6">
        <v>2800</v>
      </c>
      <c r="K6" s="130" t="s">
        <v>130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83"/>
    </row>
    <row r="7" spans="1:33" x14ac:dyDescent="0.25">
      <c r="A7" t="s">
        <v>67</v>
      </c>
      <c r="B7" t="s">
        <v>62</v>
      </c>
      <c r="C7" s="29" t="s">
        <v>88</v>
      </c>
      <c r="F7">
        <v>2600</v>
      </c>
      <c r="G7">
        <v>2600</v>
      </c>
      <c r="H7">
        <v>1200</v>
      </c>
      <c r="I7">
        <v>3000</v>
      </c>
      <c r="K7" t="s">
        <v>60</v>
      </c>
      <c r="L7" t="s">
        <v>61</v>
      </c>
      <c r="M7" t="s">
        <v>62</v>
      </c>
      <c r="N7" t="s">
        <v>63</v>
      </c>
      <c r="O7" t="s">
        <v>64</v>
      </c>
      <c r="P7" t="s">
        <v>57</v>
      </c>
      <c r="Q7" t="s">
        <v>58</v>
      </c>
      <c r="R7" t="s">
        <v>56</v>
      </c>
      <c r="S7" t="s">
        <v>59</v>
      </c>
      <c r="T7" t="s">
        <v>65</v>
      </c>
      <c r="U7" t="s">
        <v>66</v>
      </c>
      <c r="V7" t="s">
        <v>67</v>
      </c>
      <c r="W7" t="s">
        <v>68</v>
      </c>
      <c r="X7" t="s">
        <v>69</v>
      </c>
      <c r="Y7" s="55" t="s">
        <v>70</v>
      </c>
      <c r="Z7" t="s">
        <v>71</v>
      </c>
      <c r="AA7" t="s">
        <v>72</v>
      </c>
      <c r="AB7" t="s">
        <v>73</v>
      </c>
      <c r="AC7" t="s">
        <v>74</v>
      </c>
      <c r="AD7" t="s">
        <v>75</v>
      </c>
      <c r="AE7" t="s">
        <v>76</v>
      </c>
      <c r="AF7" t="s">
        <v>77</v>
      </c>
    </row>
    <row r="8" spans="1:33" x14ac:dyDescent="0.25">
      <c r="A8" t="s">
        <v>68</v>
      </c>
      <c r="B8" t="s">
        <v>63</v>
      </c>
      <c r="C8" s="30" t="s">
        <v>89</v>
      </c>
      <c r="F8">
        <v>2700</v>
      </c>
      <c r="G8">
        <v>2700</v>
      </c>
      <c r="H8">
        <v>1300</v>
      </c>
      <c r="I8">
        <v>3200</v>
      </c>
      <c r="K8" s="82">
        <v>0.1</v>
      </c>
      <c r="L8" s="82">
        <v>0.1</v>
      </c>
      <c r="M8" s="82">
        <v>0.25</v>
      </c>
      <c r="N8" s="82">
        <v>0.1</v>
      </c>
      <c r="O8" s="82">
        <v>0.1</v>
      </c>
      <c r="P8" s="82">
        <v>0.1</v>
      </c>
      <c r="Q8" s="82">
        <v>0.1</v>
      </c>
      <c r="R8" s="82">
        <v>0.1</v>
      </c>
      <c r="S8" s="82">
        <v>0.1</v>
      </c>
      <c r="T8" s="91">
        <v>0.1</v>
      </c>
      <c r="U8" s="90">
        <v>0.1</v>
      </c>
      <c r="V8" s="90">
        <v>0.1</v>
      </c>
      <c r="W8" s="90">
        <v>0.1</v>
      </c>
      <c r="X8" s="90">
        <v>0.1</v>
      </c>
      <c r="Y8" s="90">
        <v>0.1</v>
      </c>
      <c r="Z8" s="90">
        <v>0.1</v>
      </c>
      <c r="AA8" s="90">
        <v>0.1</v>
      </c>
      <c r="AB8" s="90">
        <v>0.1</v>
      </c>
      <c r="AC8" s="90">
        <v>0.1</v>
      </c>
      <c r="AD8" s="90">
        <v>0.1</v>
      </c>
      <c r="AE8" s="90">
        <v>0.1</v>
      </c>
      <c r="AF8" s="90">
        <v>0.1</v>
      </c>
    </row>
    <row r="9" spans="1:33" x14ac:dyDescent="0.25">
      <c r="A9" t="s">
        <v>69</v>
      </c>
      <c r="B9" t="s">
        <v>64</v>
      </c>
      <c r="C9" s="29" t="s">
        <v>90</v>
      </c>
      <c r="F9">
        <v>2800</v>
      </c>
      <c r="G9">
        <v>2800</v>
      </c>
      <c r="H9">
        <v>1400</v>
      </c>
      <c r="I9">
        <v>3400</v>
      </c>
      <c r="K9" s="82">
        <v>0.25</v>
      </c>
      <c r="L9" s="82">
        <v>0.25</v>
      </c>
      <c r="M9" t="s">
        <v>83</v>
      </c>
      <c r="N9" s="82">
        <v>0.25</v>
      </c>
      <c r="O9" s="82">
        <v>0.25</v>
      </c>
      <c r="P9" s="82">
        <v>0.25</v>
      </c>
      <c r="Q9" s="82">
        <v>0.25</v>
      </c>
      <c r="R9" s="82">
        <v>0.25</v>
      </c>
      <c r="S9" s="82">
        <v>0.25</v>
      </c>
      <c r="T9" s="82">
        <v>0.25</v>
      </c>
      <c r="U9" s="82">
        <v>0.25</v>
      </c>
      <c r="V9" s="82">
        <v>0.25</v>
      </c>
      <c r="W9" s="82">
        <v>0.25</v>
      </c>
      <c r="X9" s="82">
        <v>0.25</v>
      </c>
      <c r="Y9" s="82">
        <v>0.25</v>
      </c>
      <c r="Z9" s="82">
        <v>0.25</v>
      </c>
      <c r="AA9" s="82">
        <v>0.25</v>
      </c>
      <c r="AB9" s="82">
        <v>0.25</v>
      </c>
      <c r="AC9" s="82">
        <v>0.25</v>
      </c>
      <c r="AD9" s="82">
        <v>0.25</v>
      </c>
      <c r="AE9" s="82">
        <v>0.25</v>
      </c>
      <c r="AF9" s="82">
        <v>0.25</v>
      </c>
    </row>
    <row r="10" spans="1:33" x14ac:dyDescent="0.25">
      <c r="A10" s="21" t="s">
        <v>134</v>
      </c>
      <c r="C10" s="30" t="s">
        <v>92</v>
      </c>
      <c r="F10">
        <v>2900</v>
      </c>
      <c r="G10">
        <v>2900</v>
      </c>
      <c r="H10">
        <v>1500</v>
      </c>
      <c r="I10">
        <v>3600</v>
      </c>
      <c r="K10" t="s">
        <v>83</v>
      </c>
      <c r="L10" s="82" t="s">
        <v>83</v>
      </c>
      <c r="N10" s="82" t="s">
        <v>83</v>
      </c>
      <c r="O10" s="82" t="s">
        <v>83</v>
      </c>
      <c r="P10" t="s">
        <v>83</v>
      </c>
      <c r="Q10" t="s">
        <v>83</v>
      </c>
      <c r="R10" s="82" t="s">
        <v>83</v>
      </c>
      <c r="S10" s="82" t="s">
        <v>83</v>
      </c>
      <c r="T10" t="s">
        <v>83</v>
      </c>
      <c r="U10" s="89" t="s">
        <v>83</v>
      </c>
      <c r="V10" s="89" t="s">
        <v>83</v>
      </c>
      <c r="W10" s="89" t="s">
        <v>83</v>
      </c>
      <c r="X10" s="89" t="s">
        <v>83</v>
      </c>
      <c r="Y10" s="89" t="s">
        <v>83</v>
      </c>
      <c r="Z10" s="93" t="s">
        <v>83</v>
      </c>
      <c r="AA10" s="93" t="s">
        <v>83</v>
      </c>
      <c r="AB10" s="93" t="s">
        <v>83</v>
      </c>
      <c r="AC10" s="93" t="s">
        <v>83</v>
      </c>
      <c r="AD10" s="93" t="s">
        <v>83</v>
      </c>
      <c r="AE10" s="94" t="s">
        <v>83</v>
      </c>
      <c r="AF10" s="94" t="s">
        <v>83</v>
      </c>
    </row>
    <row r="11" spans="1:33" x14ac:dyDescent="0.25">
      <c r="A11" t="s">
        <v>71</v>
      </c>
      <c r="C11" s="29" t="s">
        <v>93</v>
      </c>
      <c r="F11">
        <v>3000</v>
      </c>
      <c r="G11">
        <v>3000</v>
      </c>
      <c r="H11">
        <v>1600</v>
      </c>
      <c r="I11">
        <v>3800</v>
      </c>
      <c r="V11" s="92"/>
      <c r="W11" s="92"/>
      <c r="X11" s="92"/>
      <c r="Y11" s="92"/>
    </row>
    <row r="12" spans="1:33" x14ac:dyDescent="0.25">
      <c r="A12" t="s">
        <v>72</v>
      </c>
      <c r="C12" s="30" t="s">
        <v>94</v>
      </c>
      <c r="F12">
        <v>3100</v>
      </c>
      <c r="G12">
        <v>3100</v>
      </c>
      <c r="H12">
        <v>1700</v>
      </c>
      <c r="I12">
        <v>4000</v>
      </c>
    </row>
    <row r="13" spans="1:33" x14ac:dyDescent="0.25">
      <c r="A13" t="s">
        <v>73</v>
      </c>
      <c r="C13" s="29" t="s">
        <v>95</v>
      </c>
      <c r="F13">
        <v>3200</v>
      </c>
      <c r="G13">
        <v>3200</v>
      </c>
      <c r="H13">
        <v>1800</v>
      </c>
      <c r="I13">
        <v>4200</v>
      </c>
    </row>
    <row r="14" spans="1:33" x14ac:dyDescent="0.25">
      <c r="A14" t="s">
        <v>74</v>
      </c>
      <c r="C14" s="30" t="s">
        <v>96</v>
      </c>
      <c r="F14">
        <v>3300</v>
      </c>
      <c r="G14">
        <v>3300</v>
      </c>
      <c r="H14">
        <v>1900</v>
      </c>
      <c r="I14">
        <v>4400</v>
      </c>
    </row>
    <row r="15" spans="1:33" x14ac:dyDescent="0.25">
      <c r="A15" t="s">
        <v>75</v>
      </c>
      <c r="C15" s="29" t="s">
        <v>97</v>
      </c>
      <c r="F15">
        <v>3400</v>
      </c>
      <c r="G15">
        <v>3400</v>
      </c>
      <c r="H15">
        <v>2000</v>
      </c>
      <c r="I15">
        <v>4600</v>
      </c>
    </row>
    <row r="16" spans="1:33" x14ac:dyDescent="0.25">
      <c r="A16" t="s">
        <v>76</v>
      </c>
      <c r="F16">
        <v>3500</v>
      </c>
      <c r="G16">
        <v>3500</v>
      </c>
      <c r="H16" t="s">
        <v>83</v>
      </c>
      <c r="I16" t="s">
        <v>83</v>
      </c>
    </row>
    <row r="17" spans="1:21" x14ac:dyDescent="0.25">
      <c r="A17" t="s">
        <v>77</v>
      </c>
      <c r="F17">
        <v>3600</v>
      </c>
      <c r="G17">
        <v>3600</v>
      </c>
    </row>
    <row r="18" spans="1:21" x14ac:dyDescent="0.25">
      <c r="F18" t="s">
        <v>83</v>
      </c>
      <c r="G18" t="s">
        <v>83</v>
      </c>
    </row>
    <row r="23" spans="1:21" x14ac:dyDescent="0.25">
      <c r="A23" s="22" t="s">
        <v>98</v>
      </c>
      <c r="B23" s="23" t="s">
        <v>99</v>
      </c>
      <c r="C23" s="23" t="s">
        <v>100</v>
      </c>
      <c r="D23" s="24" t="s">
        <v>101</v>
      </c>
      <c r="E23" s="23" t="s">
        <v>102</v>
      </c>
      <c r="F23" s="23" t="s">
        <v>103</v>
      </c>
      <c r="G23" s="23" t="s">
        <v>104</v>
      </c>
      <c r="H23" s="23" t="s">
        <v>105</v>
      </c>
      <c r="I23" s="23" t="s">
        <v>106</v>
      </c>
      <c r="J23" s="23" t="s">
        <v>107</v>
      </c>
      <c r="K23" s="23" t="s">
        <v>108</v>
      </c>
      <c r="L23" s="23" t="s">
        <v>109</v>
      </c>
      <c r="M23" s="24" t="s">
        <v>110</v>
      </c>
      <c r="N23" s="23" t="s">
        <v>111</v>
      </c>
      <c r="O23" s="23"/>
      <c r="P23" s="23" t="s">
        <v>112</v>
      </c>
      <c r="Q23" s="23" t="s">
        <v>113</v>
      </c>
      <c r="R23" s="24" t="s">
        <v>114</v>
      </c>
      <c r="S23" s="23" t="s">
        <v>115</v>
      </c>
      <c r="T23" s="23" t="s">
        <v>116</v>
      </c>
      <c r="U23" s="24" t="s">
        <v>117</v>
      </c>
    </row>
    <row r="24" spans="1:21" x14ac:dyDescent="0.25">
      <c r="A24" s="25" t="s">
        <v>99</v>
      </c>
      <c r="B24" s="25">
        <v>4</v>
      </c>
      <c r="C24" s="25">
        <v>1</v>
      </c>
      <c r="D24" s="25">
        <v>1</v>
      </c>
      <c r="E24" s="25">
        <v>2</v>
      </c>
      <c r="F24" s="25">
        <v>1</v>
      </c>
      <c r="G24" s="25">
        <v>1</v>
      </c>
      <c r="H24" s="25">
        <v>1</v>
      </c>
      <c r="I24" s="25">
        <v>2</v>
      </c>
      <c r="J24" s="25">
        <v>1</v>
      </c>
      <c r="K24" s="25">
        <v>1</v>
      </c>
      <c r="L24" s="25">
        <v>1</v>
      </c>
      <c r="M24" s="25">
        <v>1</v>
      </c>
      <c r="N24" s="25">
        <v>1</v>
      </c>
      <c r="O24" s="25"/>
      <c r="P24" s="25">
        <v>1</v>
      </c>
      <c r="Q24" s="25">
        <v>3</v>
      </c>
      <c r="R24" s="25">
        <v>1</v>
      </c>
      <c r="S24" s="25">
        <v>1</v>
      </c>
      <c r="T24" s="25">
        <v>1</v>
      </c>
      <c r="U24" s="25">
        <v>1</v>
      </c>
    </row>
    <row r="25" spans="1:21" x14ac:dyDescent="0.25">
      <c r="A25" s="25" t="s">
        <v>100</v>
      </c>
      <c r="B25" s="25">
        <v>5</v>
      </c>
      <c r="C25" s="25">
        <v>2</v>
      </c>
      <c r="D25" s="25">
        <v>3</v>
      </c>
      <c r="E25" s="80">
        <v>3</v>
      </c>
      <c r="F25" s="25">
        <v>2</v>
      </c>
      <c r="G25" s="25">
        <v>2</v>
      </c>
      <c r="H25" s="25">
        <v>2</v>
      </c>
      <c r="I25" s="25">
        <v>4</v>
      </c>
      <c r="J25" s="25"/>
      <c r="K25" s="25">
        <v>2</v>
      </c>
      <c r="L25" s="25">
        <v>2</v>
      </c>
      <c r="M25" s="25">
        <v>2</v>
      </c>
      <c r="N25" s="25">
        <v>2</v>
      </c>
      <c r="O25" s="25"/>
      <c r="P25" s="25">
        <v>2</v>
      </c>
      <c r="Q25" s="25">
        <v>4</v>
      </c>
      <c r="R25" s="25">
        <v>2</v>
      </c>
      <c r="S25" s="25">
        <v>2</v>
      </c>
      <c r="T25" s="25">
        <v>2</v>
      </c>
      <c r="U25" s="25">
        <v>2</v>
      </c>
    </row>
    <row r="26" spans="1:21" x14ac:dyDescent="0.25">
      <c r="A26" s="26" t="s">
        <v>101</v>
      </c>
      <c r="B26" s="25">
        <v>6</v>
      </c>
      <c r="C26" s="25">
        <v>3</v>
      </c>
      <c r="D26" s="25">
        <v>4</v>
      </c>
      <c r="E26" s="80">
        <v>4</v>
      </c>
      <c r="F26" s="25">
        <v>3</v>
      </c>
      <c r="G26" s="25">
        <v>3</v>
      </c>
      <c r="H26" s="25">
        <v>3</v>
      </c>
      <c r="I26" s="25">
        <v>8</v>
      </c>
      <c r="J26" s="25"/>
      <c r="K26" s="25">
        <v>5</v>
      </c>
      <c r="L26" s="25">
        <v>3</v>
      </c>
      <c r="M26" s="25">
        <v>3</v>
      </c>
      <c r="N26" s="25">
        <v>3</v>
      </c>
      <c r="O26" s="25"/>
      <c r="P26" s="25">
        <v>3</v>
      </c>
      <c r="Q26" s="25">
        <v>5</v>
      </c>
      <c r="R26" s="25">
        <v>3</v>
      </c>
      <c r="S26" s="25">
        <v>3</v>
      </c>
      <c r="T26" s="25">
        <v>3</v>
      </c>
      <c r="U26" s="25">
        <v>3</v>
      </c>
    </row>
    <row r="27" spans="1:21" x14ac:dyDescent="0.25">
      <c r="A27" s="25" t="s">
        <v>102</v>
      </c>
      <c r="B27" s="25">
        <v>7</v>
      </c>
      <c r="C27" s="25">
        <v>4</v>
      </c>
      <c r="D27" s="25">
        <v>5</v>
      </c>
      <c r="E27" s="80">
        <v>5</v>
      </c>
      <c r="F27" s="25">
        <v>4</v>
      </c>
      <c r="G27" s="25">
        <v>4</v>
      </c>
      <c r="H27" s="25">
        <v>4</v>
      </c>
      <c r="I27" s="25">
        <v>9</v>
      </c>
      <c r="J27" s="25"/>
      <c r="K27" s="25">
        <v>6</v>
      </c>
      <c r="L27" s="25">
        <v>4</v>
      </c>
      <c r="M27" s="25">
        <v>4</v>
      </c>
      <c r="N27" s="25">
        <v>4</v>
      </c>
      <c r="O27" s="25"/>
      <c r="P27" s="25">
        <v>4</v>
      </c>
      <c r="Q27" s="25">
        <v>6</v>
      </c>
      <c r="R27" s="25">
        <v>4</v>
      </c>
      <c r="S27" s="25">
        <v>4</v>
      </c>
      <c r="T27" s="25">
        <v>7</v>
      </c>
      <c r="U27" s="25">
        <v>7</v>
      </c>
    </row>
    <row r="28" spans="1:21" x14ac:dyDescent="0.25">
      <c r="A28" s="25" t="s">
        <v>103</v>
      </c>
      <c r="B28" s="25">
        <v>8</v>
      </c>
      <c r="C28" s="25">
        <v>5</v>
      </c>
      <c r="D28" s="25">
        <v>6</v>
      </c>
      <c r="E28" s="80">
        <v>6</v>
      </c>
      <c r="F28" s="25">
        <v>5</v>
      </c>
      <c r="G28" s="25">
        <v>5</v>
      </c>
      <c r="H28" s="25">
        <v>5</v>
      </c>
      <c r="I28" s="25">
        <v>10</v>
      </c>
      <c r="J28" s="25"/>
      <c r="K28" s="25">
        <v>7</v>
      </c>
      <c r="L28" s="25">
        <v>5</v>
      </c>
      <c r="M28" s="25">
        <v>5</v>
      </c>
      <c r="N28" s="25">
        <v>5</v>
      </c>
      <c r="O28" s="25"/>
      <c r="P28" s="25">
        <v>5</v>
      </c>
      <c r="Q28" s="25">
        <v>7</v>
      </c>
      <c r="R28" s="25">
        <v>5</v>
      </c>
      <c r="S28" s="25">
        <v>5</v>
      </c>
      <c r="T28" s="25">
        <v>8</v>
      </c>
      <c r="U28" s="25">
        <v>9</v>
      </c>
    </row>
    <row r="29" spans="1:21" x14ac:dyDescent="0.25">
      <c r="A29" s="25" t="s">
        <v>104</v>
      </c>
      <c r="B29" s="25"/>
      <c r="C29" s="25">
        <v>6</v>
      </c>
      <c r="D29" s="25">
        <v>7</v>
      </c>
      <c r="E29" s="80">
        <v>7</v>
      </c>
      <c r="F29" s="25">
        <v>6</v>
      </c>
      <c r="G29" s="25">
        <v>6</v>
      </c>
      <c r="H29" s="25">
        <v>6</v>
      </c>
      <c r="I29" s="25">
        <v>13</v>
      </c>
      <c r="J29" s="25"/>
      <c r="K29" s="25">
        <v>8</v>
      </c>
      <c r="L29" s="25">
        <v>6</v>
      </c>
      <c r="M29" s="25">
        <v>6</v>
      </c>
      <c r="N29" s="25">
        <v>6</v>
      </c>
      <c r="O29" s="25"/>
      <c r="P29" s="25">
        <v>6</v>
      </c>
      <c r="Q29" s="25">
        <v>9</v>
      </c>
      <c r="R29" s="25">
        <v>6</v>
      </c>
      <c r="S29" s="25">
        <v>6</v>
      </c>
      <c r="T29" s="25">
        <v>9</v>
      </c>
      <c r="U29" s="25">
        <v>10</v>
      </c>
    </row>
    <row r="30" spans="1:21" x14ac:dyDescent="0.25">
      <c r="A30" s="25" t="s">
        <v>105</v>
      </c>
      <c r="B30" s="25"/>
      <c r="C30" s="25">
        <v>7</v>
      </c>
      <c r="D30" s="25">
        <v>8</v>
      </c>
      <c r="E30" s="80">
        <v>8</v>
      </c>
      <c r="F30" s="25">
        <v>7</v>
      </c>
      <c r="G30" s="25">
        <v>7</v>
      </c>
      <c r="H30" s="25">
        <v>7</v>
      </c>
      <c r="I30" s="25"/>
      <c r="J30" s="25"/>
      <c r="K30" s="25">
        <v>11</v>
      </c>
      <c r="L30" s="25">
        <v>7</v>
      </c>
      <c r="M30" s="25">
        <v>7</v>
      </c>
      <c r="N30" s="25">
        <v>7</v>
      </c>
      <c r="O30" s="25"/>
      <c r="P30" s="25">
        <v>7</v>
      </c>
      <c r="Q30" s="25"/>
      <c r="R30" s="25">
        <v>7</v>
      </c>
      <c r="S30" s="25">
        <v>7</v>
      </c>
      <c r="T30" s="25">
        <v>10</v>
      </c>
      <c r="U30" s="25">
        <v>11</v>
      </c>
    </row>
    <row r="31" spans="1:21" x14ac:dyDescent="0.25">
      <c r="A31" s="25" t="s">
        <v>106</v>
      </c>
      <c r="B31" s="25"/>
      <c r="C31" s="25">
        <v>8</v>
      </c>
      <c r="D31" s="25">
        <v>9</v>
      </c>
      <c r="E31" s="80">
        <v>9</v>
      </c>
      <c r="F31" s="25">
        <v>9</v>
      </c>
      <c r="G31" s="25">
        <v>8</v>
      </c>
      <c r="H31" s="25">
        <v>8</v>
      </c>
      <c r="I31" s="25"/>
      <c r="J31" s="25"/>
      <c r="K31" s="25">
        <v>12</v>
      </c>
      <c r="L31" s="25">
        <v>12</v>
      </c>
      <c r="M31" s="25">
        <v>11</v>
      </c>
      <c r="N31" s="25">
        <v>8</v>
      </c>
      <c r="O31" s="25"/>
      <c r="P31" s="25">
        <v>9</v>
      </c>
      <c r="Q31" s="25"/>
      <c r="R31" s="25">
        <v>8</v>
      </c>
      <c r="S31" s="25">
        <v>8</v>
      </c>
      <c r="T31" s="25">
        <v>13</v>
      </c>
      <c r="U31" s="25"/>
    </row>
    <row r="32" spans="1:21" x14ac:dyDescent="0.25">
      <c r="A32" s="25" t="s">
        <v>107</v>
      </c>
      <c r="B32" s="25"/>
      <c r="C32" s="25">
        <v>9</v>
      </c>
      <c r="D32" s="25">
        <v>11</v>
      </c>
      <c r="E32" s="80">
        <v>10</v>
      </c>
      <c r="F32" s="25">
        <v>10</v>
      </c>
      <c r="G32" s="25">
        <v>9</v>
      </c>
      <c r="H32" s="25">
        <v>9</v>
      </c>
      <c r="I32" s="25"/>
      <c r="J32" s="25"/>
      <c r="K32" s="25">
        <v>13</v>
      </c>
      <c r="L32" s="25">
        <v>13</v>
      </c>
      <c r="M32" s="25">
        <v>12</v>
      </c>
      <c r="N32" s="25">
        <v>9</v>
      </c>
      <c r="O32" s="25"/>
      <c r="P32" s="25">
        <v>11</v>
      </c>
      <c r="Q32" s="25"/>
      <c r="R32" s="25">
        <v>9</v>
      </c>
      <c r="S32" s="25">
        <v>9</v>
      </c>
      <c r="T32" s="25">
        <v>14</v>
      </c>
      <c r="U32" s="25"/>
    </row>
    <row r="33" spans="1:21" x14ac:dyDescent="0.25">
      <c r="A33" s="25" t="s">
        <v>108</v>
      </c>
      <c r="B33" s="25"/>
      <c r="C33" s="25">
        <v>10</v>
      </c>
      <c r="D33" s="25">
        <v>12</v>
      </c>
      <c r="E33" s="80">
        <v>11</v>
      </c>
      <c r="F33" s="25">
        <v>11</v>
      </c>
      <c r="G33" s="25"/>
      <c r="H33" s="25">
        <v>10</v>
      </c>
      <c r="I33" s="25"/>
      <c r="J33" s="25"/>
      <c r="K33" s="25"/>
      <c r="L33" s="25"/>
      <c r="M33" s="25"/>
      <c r="N33" s="25">
        <v>10</v>
      </c>
      <c r="O33" s="25"/>
      <c r="P33" s="25"/>
      <c r="Q33" s="25"/>
      <c r="R33" s="25">
        <v>10</v>
      </c>
      <c r="S33" s="25">
        <v>10</v>
      </c>
      <c r="T33" s="25">
        <v>15</v>
      </c>
      <c r="U33" s="25"/>
    </row>
    <row r="34" spans="1:21" x14ac:dyDescent="0.25">
      <c r="A34" s="25" t="s">
        <v>109</v>
      </c>
      <c r="B34" s="25"/>
      <c r="C34" s="25">
        <v>11</v>
      </c>
      <c r="D34" s="25">
        <v>13</v>
      </c>
      <c r="E34" s="80">
        <v>12</v>
      </c>
      <c r="F34" s="25">
        <v>13</v>
      </c>
      <c r="G34" s="25"/>
      <c r="H34" s="25">
        <v>11</v>
      </c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>
        <v>11</v>
      </c>
      <c r="T34" s="25"/>
      <c r="U34" s="25"/>
    </row>
    <row r="35" spans="1:21" x14ac:dyDescent="0.25">
      <c r="A35" s="26" t="s">
        <v>110</v>
      </c>
      <c r="B35" s="25"/>
      <c r="C35" s="25">
        <v>12</v>
      </c>
      <c r="D35" s="25">
        <v>14</v>
      </c>
      <c r="E35" s="80">
        <v>13</v>
      </c>
      <c r="F35" s="25">
        <v>14</v>
      </c>
      <c r="G35" s="25"/>
      <c r="H35" s="25">
        <v>13</v>
      </c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>
        <v>12</v>
      </c>
      <c r="T35" s="25"/>
      <c r="U35" s="25"/>
    </row>
    <row r="36" spans="1:21" x14ac:dyDescent="0.25">
      <c r="A36" s="25" t="s">
        <v>111</v>
      </c>
      <c r="B36" s="25"/>
      <c r="C36" s="25">
        <v>13</v>
      </c>
      <c r="D36" s="25">
        <v>16</v>
      </c>
      <c r="E36" s="80">
        <v>14</v>
      </c>
      <c r="F36" s="25">
        <v>15</v>
      </c>
      <c r="G36" s="25"/>
      <c r="H36" s="25">
        <v>14</v>
      </c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  <row r="37" spans="1:21" x14ac:dyDescent="0.25">
      <c r="A37" s="25" t="s">
        <v>112</v>
      </c>
      <c r="B37" s="25"/>
      <c r="C37" s="25">
        <v>14</v>
      </c>
      <c r="D37" s="25"/>
      <c r="E37" s="80">
        <v>15</v>
      </c>
      <c r="F37" s="25"/>
      <c r="G37" s="25"/>
      <c r="H37" s="25">
        <v>15</v>
      </c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</row>
    <row r="38" spans="1:21" x14ac:dyDescent="0.25">
      <c r="A38" s="25" t="s">
        <v>113</v>
      </c>
      <c r="B38" s="25"/>
      <c r="C38" s="25">
        <v>15</v>
      </c>
      <c r="D38" s="25"/>
      <c r="E38" s="80">
        <v>16</v>
      </c>
      <c r="F38" s="25"/>
      <c r="G38" s="25"/>
      <c r="H38" s="25">
        <v>16</v>
      </c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</row>
    <row r="39" spans="1:21" x14ac:dyDescent="0.25">
      <c r="A39" s="26" t="s">
        <v>114</v>
      </c>
      <c r="B39" s="25"/>
      <c r="C39" s="25">
        <v>16</v>
      </c>
      <c r="D39" s="25"/>
      <c r="E39" s="80">
        <v>17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</row>
    <row r="40" spans="1:21" x14ac:dyDescent="0.25">
      <c r="A40" s="25" t="s">
        <v>115</v>
      </c>
      <c r="B40" s="25"/>
      <c r="C40" s="25">
        <v>17</v>
      </c>
      <c r="D40" s="25"/>
      <c r="E40" s="80">
        <v>18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</row>
    <row r="41" spans="1:21" x14ac:dyDescent="0.25">
      <c r="A41" s="25" t="s">
        <v>116</v>
      </c>
      <c r="B41" s="25"/>
      <c r="C41" s="25">
        <v>18</v>
      </c>
      <c r="D41" s="25"/>
      <c r="E41" s="80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</row>
    <row r="42" spans="1:21" x14ac:dyDescent="0.25">
      <c r="A42" s="26" t="s">
        <v>117</v>
      </c>
      <c r="B42" s="25"/>
      <c r="C42" s="25">
        <v>19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</row>
    <row r="43" spans="1:21" x14ac:dyDescent="0.25">
      <c r="A43" s="25"/>
      <c r="B43" s="25"/>
      <c r="C43" s="25">
        <v>20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</row>
    <row r="44" spans="1:21" x14ac:dyDescent="0.25">
      <c r="A44" s="25"/>
      <c r="B44" s="25"/>
      <c r="C44" s="25">
        <v>21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</row>
    <row r="45" spans="1:21" x14ac:dyDescent="0.25">
      <c r="A45" s="25"/>
      <c r="B45" s="25"/>
      <c r="C45" s="25">
        <v>22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</row>
    <row r="46" spans="1:21" x14ac:dyDescent="0.25">
      <c r="A46" s="25"/>
      <c r="B46" s="25"/>
      <c r="C46" s="25">
        <v>23</v>
      </c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</row>
    <row r="47" spans="1:21" x14ac:dyDescent="0.25">
      <c r="A47" s="25"/>
      <c r="B47" s="25"/>
      <c r="C47" s="25">
        <v>24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</row>
    <row r="48" spans="1:21" x14ac:dyDescent="0.25">
      <c r="A48" s="25"/>
      <c r="B48" s="25"/>
      <c r="C48" s="25">
        <v>25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</row>
    <row r="49" spans="1:21" x14ac:dyDescent="0.25">
      <c r="A49" s="25"/>
      <c r="B49" s="25"/>
      <c r="C49" s="25">
        <v>26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</row>
    <row r="50" spans="1:21" x14ac:dyDescent="0.25">
      <c r="B50" s="25"/>
      <c r="C50" s="25">
        <v>27</v>
      </c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</row>
  </sheetData>
  <mergeCells count="4">
    <mergeCell ref="A1:B1"/>
    <mergeCell ref="F1:I1"/>
    <mergeCell ref="K1:AF1"/>
    <mergeCell ref="K6:AF6"/>
  </mergeCells>
  <pageMargins left="0.7" right="0.7" top="0.75" bottom="0.75" header="0.3" footer="0.3"/>
  <pageSetup orientation="portrait" r:id="rId1"/>
  <tableParts count="7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Q23"/>
  <sheetViews>
    <sheetView workbookViewId="0">
      <selection activeCell="P5" sqref="P5"/>
    </sheetView>
  </sheetViews>
  <sheetFormatPr baseColWidth="10" defaultColWidth="11.42578125" defaultRowHeight="15" x14ac:dyDescent="0.25"/>
  <sheetData>
    <row r="1" spans="1:17" x14ac:dyDescent="0.25">
      <c r="A1" t="s">
        <v>50</v>
      </c>
      <c r="B1" t="s">
        <v>118</v>
      </c>
      <c r="D1" s="31" t="s">
        <v>55</v>
      </c>
      <c r="E1" s="46" t="s">
        <v>119</v>
      </c>
      <c r="G1" t="s">
        <v>98</v>
      </c>
      <c r="H1" t="s">
        <v>118</v>
      </c>
      <c r="J1" s="54" t="s">
        <v>120</v>
      </c>
      <c r="K1" t="s">
        <v>118</v>
      </c>
      <c r="M1" s="54" t="s">
        <v>52</v>
      </c>
      <c r="N1" t="s">
        <v>118</v>
      </c>
      <c r="P1" s="54" t="s">
        <v>41</v>
      </c>
      <c r="Q1" t="s">
        <v>118</v>
      </c>
    </row>
    <row r="2" spans="1:17" x14ac:dyDescent="0.25">
      <c r="A2" t="s">
        <v>57</v>
      </c>
      <c r="B2">
        <v>1</v>
      </c>
      <c r="D2" s="29" t="s">
        <v>78</v>
      </c>
      <c r="E2" s="45">
        <v>-1</v>
      </c>
      <c r="G2" s="48" t="s">
        <v>99</v>
      </c>
      <c r="H2">
        <v>3</v>
      </c>
      <c r="J2" t="s">
        <v>121</v>
      </c>
      <c r="K2">
        <v>1</v>
      </c>
      <c r="M2" t="s">
        <v>84</v>
      </c>
      <c r="N2" s="53" t="s">
        <v>122</v>
      </c>
      <c r="P2" s="20" t="str">
        <f>Datos!D3</f>
        <v>EXT. PLUS AMBOS PERÍODOS (21/1-20/3)</v>
      </c>
      <c r="Q2" s="53" t="s">
        <v>123</v>
      </c>
    </row>
    <row r="3" spans="1:17" x14ac:dyDescent="0.25">
      <c r="A3" t="s">
        <v>58</v>
      </c>
      <c r="B3">
        <v>2</v>
      </c>
      <c r="D3" s="30" t="s">
        <v>81</v>
      </c>
      <c r="E3" s="45">
        <v>0</v>
      </c>
      <c r="G3" s="49" t="s">
        <v>100</v>
      </c>
      <c r="H3">
        <v>2</v>
      </c>
      <c r="J3" t="s">
        <v>124</v>
      </c>
      <c r="K3">
        <v>8</v>
      </c>
      <c r="M3" t="s">
        <v>80</v>
      </c>
      <c r="N3" s="53" t="s">
        <v>125</v>
      </c>
      <c r="P3" s="20" t="str">
        <f>Datos!D4</f>
        <v>EXT. PLUS 1 (21/1-28/2)</v>
      </c>
      <c r="Q3" s="53" t="s">
        <v>126</v>
      </c>
    </row>
    <row r="4" spans="1:17" x14ac:dyDescent="0.25">
      <c r="A4" t="s">
        <v>65</v>
      </c>
      <c r="B4">
        <v>3</v>
      </c>
      <c r="D4" s="29" t="s">
        <v>85</v>
      </c>
      <c r="E4" s="45">
        <v>1</v>
      </c>
      <c r="G4" s="50" t="s">
        <v>101</v>
      </c>
      <c r="H4">
        <v>16</v>
      </c>
      <c r="P4" s="52" t="str">
        <f>Datos!D5</f>
        <v>EXT. PLUS 2 (11/2-20/3)</v>
      </c>
      <c r="Q4" s="53" t="s">
        <v>127</v>
      </c>
    </row>
    <row r="5" spans="1:17" x14ac:dyDescent="0.25">
      <c r="A5" t="s">
        <v>66</v>
      </c>
      <c r="B5">
        <v>15</v>
      </c>
      <c r="D5" s="30" t="s">
        <v>87</v>
      </c>
      <c r="E5" s="45">
        <v>2</v>
      </c>
      <c r="G5" s="49" t="s">
        <v>102</v>
      </c>
      <c r="H5">
        <v>8</v>
      </c>
      <c r="P5" t="s">
        <v>128</v>
      </c>
      <c r="Q5" s="53" t="s">
        <v>129</v>
      </c>
    </row>
    <row r="6" spans="1:17" x14ac:dyDescent="0.25">
      <c r="A6" t="s">
        <v>67</v>
      </c>
      <c r="B6">
        <v>9</v>
      </c>
      <c r="D6" s="29" t="s">
        <v>88</v>
      </c>
      <c r="E6" s="45">
        <v>3</v>
      </c>
      <c r="G6" s="48" t="s">
        <v>103</v>
      </c>
      <c r="H6">
        <v>14</v>
      </c>
    </row>
    <row r="7" spans="1:17" x14ac:dyDescent="0.25">
      <c r="A7" t="s">
        <v>68</v>
      </c>
      <c r="B7">
        <v>123</v>
      </c>
      <c r="D7" s="30" t="s">
        <v>89</v>
      </c>
      <c r="E7" s="45">
        <v>4</v>
      </c>
      <c r="G7" s="49" t="s">
        <v>104</v>
      </c>
      <c r="H7">
        <v>10</v>
      </c>
    </row>
    <row r="8" spans="1:17" x14ac:dyDescent="0.25">
      <c r="A8" t="s">
        <v>69</v>
      </c>
      <c r="B8">
        <v>124</v>
      </c>
      <c r="D8" s="29" t="s">
        <v>90</v>
      </c>
      <c r="E8" s="45">
        <v>5</v>
      </c>
      <c r="G8" s="48" t="s">
        <v>105</v>
      </c>
      <c r="H8">
        <v>11</v>
      </c>
    </row>
    <row r="9" spans="1:17" x14ac:dyDescent="0.25">
      <c r="A9" s="21" t="s">
        <v>91</v>
      </c>
      <c r="B9">
        <v>20</v>
      </c>
      <c r="D9" s="30" t="s">
        <v>92</v>
      </c>
      <c r="E9" s="45">
        <v>6</v>
      </c>
      <c r="G9" s="49" t="s">
        <v>106</v>
      </c>
      <c r="H9">
        <v>17</v>
      </c>
    </row>
    <row r="10" spans="1:17" x14ac:dyDescent="0.25">
      <c r="A10" t="s">
        <v>71</v>
      </c>
      <c r="B10">
        <v>85</v>
      </c>
      <c r="D10" s="29" t="s">
        <v>93</v>
      </c>
      <c r="E10" s="45">
        <v>7</v>
      </c>
      <c r="G10" s="48" t="s">
        <v>107</v>
      </c>
      <c r="H10">
        <v>1</v>
      </c>
    </row>
    <row r="11" spans="1:17" x14ac:dyDescent="0.25">
      <c r="A11" t="s">
        <v>72</v>
      </c>
      <c r="B11">
        <v>18</v>
      </c>
      <c r="D11" s="30" t="s">
        <v>94</v>
      </c>
      <c r="E11" s="45">
        <v>8</v>
      </c>
      <c r="G11" s="49" t="s">
        <v>108</v>
      </c>
      <c r="H11">
        <v>19</v>
      </c>
    </row>
    <row r="12" spans="1:17" x14ac:dyDescent="0.25">
      <c r="A12" t="s">
        <v>73</v>
      </c>
      <c r="B12">
        <v>19</v>
      </c>
      <c r="D12" s="29" t="s">
        <v>95</v>
      </c>
      <c r="E12" s="45">
        <v>9</v>
      </c>
      <c r="G12" s="48" t="s">
        <v>109</v>
      </c>
      <c r="H12">
        <v>5</v>
      </c>
    </row>
    <row r="13" spans="1:17" x14ac:dyDescent="0.25">
      <c r="A13" t="s">
        <v>74</v>
      </c>
      <c r="B13">
        <v>64</v>
      </c>
      <c r="D13" s="30" t="s">
        <v>96</v>
      </c>
      <c r="E13" s="45">
        <v>10</v>
      </c>
      <c r="G13" s="51" t="s">
        <v>110</v>
      </c>
      <c r="H13">
        <v>6</v>
      </c>
    </row>
    <row r="14" spans="1:17" x14ac:dyDescent="0.25">
      <c r="A14" t="s">
        <v>75</v>
      </c>
      <c r="B14">
        <v>21</v>
      </c>
      <c r="D14" s="29" t="s">
        <v>97</v>
      </c>
      <c r="E14" s="45">
        <v>115</v>
      </c>
      <c r="G14" s="48" t="s">
        <v>111</v>
      </c>
      <c r="H14">
        <v>12</v>
      </c>
    </row>
    <row r="15" spans="1:17" x14ac:dyDescent="0.25">
      <c r="A15" t="s">
        <v>76</v>
      </c>
      <c r="B15">
        <v>17</v>
      </c>
      <c r="G15" s="49" t="s">
        <v>112</v>
      </c>
      <c r="H15">
        <v>18</v>
      </c>
    </row>
    <row r="16" spans="1:17" x14ac:dyDescent="0.25">
      <c r="A16" s="56" t="s">
        <v>56</v>
      </c>
      <c r="B16">
        <v>12</v>
      </c>
      <c r="G16" s="48" t="s">
        <v>113</v>
      </c>
      <c r="H16">
        <v>4</v>
      </c>
    </row>
    <row r="17" spans="1:8" x14ac:dyDescent="0.25">
      <c r="A17" s="56" t="s">
        <v>60</v>
      </c>
      <c r="B17">
        <v>8</v>
      </c>
      <c r="G17" s="51" t="s">
        <v>114</v>
      </c>
      <c r="H17">
        <v>9</v>
      </c>
    </row>
    <row r="18" spans="1:8" x14ac:dyDescent="0.25">
      <c r="A18" s="56" t="s">
        <v>59</v>
      </c>
      <c r="B18">
        <v>10</v>
      </c>
      <c r="G18" s="48" t="s">
        <v>115</v>
      </c>
      <c r="H18">
        <v>7</v>
      </c>
    </row>
    <row r="19" spans="1:8" x14ac:dyDescent="0.25">
      <c r="A19" s="56" t="s">
        <v>61</v>
      </c>
      <c r="B19">
        <v>13</v>
      </c>
      <c r="G19" s="49" t="s">
        <v>116</v>
      </c>
      <c r="H19">
        <v>13</v>
      </c>
    </row>
    <row r="20" spans="1:8" x14ac:dyDescent="0.25">
      <c r="A20" s="56" t="s">
        <v>62</v>
      </c>
      <c r="B20">
        <v>7</v>
      </c>
      <c r="G20" s="50" t="s">
        <v>117</v>
      </c>
      <c r="H20">
        <v>15</v>
      </c>
    </row>
    <row r="21" spans="1:8" x14ac:dyDescent="0.25">
      <c r="A21" s="56" t="s">
        <v>63</v>
      </c>
      <c r="B21">
        <v>62</v>
      </c>
    </row>
    <row r="22" spans="1:8" x14ac:dyDescent="0.25">
      <c r="A22" s="56" t="s">
        <v>64</v>
      </c>
      <c r="B22">
        <v>63</v>
      </c>
    </row>
    <row r="23" spans="1:8" x14ac:dyDescent="0.25">
      <c r="A23" s="56" t="s">
        <v>77</v>
      </c>
      <c r="B23">
        <v>125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F32813CCEC94E49A832833BE5F771F6" ma:contentTypeVersion="15" ma:contentTypeDescription="Crear nuevo documento." ma:contentTypeScope="" ma:versionID="94c93d2bccd97d190bcd1909432809ff">
  <xsd:schema xmlns:xsd="http://www.w3.org/2001/XMLSchema" xmlns:xs="http://www.w3.org/2001/XMLSchema" xmlns:p="http://schemas.microsoft.com/office/2006/metadata/properties" xmlns:ns2="ec8beadf-65df-4d4f-af9b-798d1d04f107" xmlns:ns3="431a99ff-86fe-499b-b69c-a50110cdf7d9" targetNamespace="http://schemas.microsoft.com/office/2006/metadata/properties" ma:root="true" ma:fieldsID="0cb9210d1d8f44ce493a597543c3a1a7" ns2:_="" ns3:_="">
    <xsd:import namespace="ec8beadf-65df-4d4f-af9b-798d1d04f107"/>
    <xsd:import namespace="431a99ff-86fe-499b-b69c-a50110cdf7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8beadf-65df-4d4f-af9b-798d1d04f10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8ff7c6d2-91d5-4f04-9b9e-d13654d5ae9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1a99ff-86fe-499b-b69c-a50110cdf7d9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a0d82c7-adef-4d76-9404-f83bc1664fa9}" ma:internalName="TaxCatchAll" ma:showField="CatchAllData" ma:web="431a99ff-86fe-499b-b69c-a50110cdf7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31a99ff-86fe-499b-b69c-a50110cdf7d9" xsi:nil="true"/>
    <lcf76f155ced4ddcb4097134ff3c332f xmlns="ec8beadf-65df-4d4f-af9b-798d1d04f10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5EB646-90E1-42B2-A605-CCD2F5D616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8beadf-65df-4d4f-af9b-798d1d04f107"/>
    <ds:schemaRef ds:uri="431a99ff-86fe-499b-b69c-a50110cdf7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905850-069C-4EF7-A873-01B7D9142240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431a99ff-86fe-499b-b69c-a50110cdf7d9"/>
    <ds:schemaRef ds:uri="http://purl.org/dc/elements/1.1/"/>
    <ds:schemaRef ds:uri="ec8beadf-65df-4d4f-af9b-798d1d04f107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80C360D-1E48-43EB-A821-9DA2B045BF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Declaración</vt:lpstr>
      <vt:lpstr>Datos</vt:lpstr>
      <vt:lpstr>Codigos</vt:lpstr>
      <vt:lpstr>Declaración!Área_de_impresión</vt:lpstr>
      <vt:lpstr>Declaración!Títulos_a_imprimir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Pereira</dc:creator>
  <cp:keywords/>
  <dc:description/>
  <cp:lastModifiedBy>Menchaca, Ana Carolina</cp:lastModifiedBy>
  <cp:revision/>
  <cp:lastPrinted>2026-03-24T16:41:36Z</cp:lastPrinted>
  <dcterms:created xsi:type="dcterms:W3CDTF">2024-04-23T21:19:54Z</dcterms:created>
  <dcterms:modified xsi:type="dcterms:W3CDTF">2026-03-24T19:00:10Z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0x0101007F32813CCEC94E49A832833BE5F771F6</vt:lpwstr>
  </property>
  <property fmtid="{D5CDD505-2E9C-101B-9397-08002B2CF9AE}" pid="3" name="MediaServiceImageTags">
    <vt:lpwstr/>
  </property>
</Properties>
</file>